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65" windowWidth="15480" windowHeight="1158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7" i="1"/>
  <c r="I22" s="1"/>
  <c r="E11"/>
  <c r="E17" s="1"/>
  <c r="I20" l="1"/>
  <c r="E22"/>
  <c r="E20"/>
  <c r="I17"/>
  <c r="K26" s="1"/>
  <c r="E24"/>
  <c r="E25" s="1"/>
  <c r="K22" l="1"/>
  <c r="K20"/>
  <c r="K25"/>
</calcChain>
</file>

<file path=xl/sharedStrings.xml><?xml version="1.0" encoding="utf-8"?>
<sst xmlns="http://schemas.openxmlformats.org/spreadsheetml/2006/main" count="38" uniqueCount="38">
  <si>
    <t>HEALTH INVESTMENT PLAN</t>
  </si>
  <si>
    <t>(RECOMMENDED SAVINGS PLAN FOR OPTIMAL SPINAL CORRECTION)</t>
  </si>
  <si>
    <t>Patient Name      :</t>
  </si>
  <si>
    <t>Recommendations of Care         :</t>
  </si>
  <si>
    <t>Re-examinations + Spinal Images</t>
  </si>
  <si>
    <t>Cervical Traction - Home Unit</t>
  </si>
  <si>
    <t>Payment Options         :</t>
  </si>
  <si>
    <t>3 Monthly Installments with</t>
  </si>
  <si>
    <t>Balance in 10 monthly payments</t>
  </si>
  <si>
    <t>Extended Benefits         :</t>
  </si>
  <si>
    <t>- time period will be frozen while these cases are open)</t>
  </si>
  <si>
    <t>them necessary.  (Does not apply to Accupuncture, Workers Compensation or Personal Injury cases</t>
  </si>
  <si>
    <t>you decide to stop care, the unused portion of money will be returned (prorated for services rendered).</t>
  </si>
  <si>
    <t>Any balance owing will be due immediately upon stopping care.</t>
  </si>
  <si>
    <t>Adjustments    X</t>
  </si>
  <si>
    <r>
      <t xml:space="preserve">Signed Agreement: </t>
    </r>
    <r>
      <rPr>
        <sz val="10"/>
        <rFont val="Arial"/>
        <family val="2"/>
      </rPr>
      <t>Amount placed in a special account, not taken out until services rendered.  If, for any reason</t>
    </r>
  </si>
  <si>
    <r>
      <t xml:space="preserve">Doctor Recommended Care: </t>
    </r>
    <r>
      <rPr>
        <sz val="10"/>
        <rFont val="Arial"/>
        <family val="2"/>
      </rPr>
      <t xml:space="preserve">No charge for additional adjustments required in our office if the doctor deems </t>
    </r>
  </si>
  <si>
    <t>of your chiropractic care, all monies from the beginning of your care will be cheerfully refunded.</t>
  </si>
  <si>
    <r>
      <t>Our Guarantee:</t>
    </r>
    <r>
      <rPr>
        <sz val="10"/>
        <rFont val="Arial"/>
      </rPr>
      <t xml:space="preserve">  If for any reason, you are not completely satisfied with our level of service during the first 2 weeks</t>
    </r>
  </si>
  <si>
    <t>Patient Signature  :</t>
  </si>
  <si>
    <t>VISA / MC #  :</t>
  </si>
  <si>
    <t>Exp.   :</t>
  </si>
  <si>
    <t>Date   :</t>
  </si>
  <si>
    <t>VALUE</t>
  </si>
  <si>
    <t>OUR PLAN</t>
  </si>
  <si>
    <t>YOUR SAVINGS</t>
  </si>
  <si>
    <r>
      <t xml:space="preserve">1 Payment with </t>
    </r>
    <r>
      <rPr>
        <b/>
        <sz val="10"/>
        <rFont val="Arial"/>
        <family val="2"/>
      </rPr>
      <t xml:space="preserve">10 % </t>
    </r>
    <r>
      <rPr>
        <sz val="10"/>
        <rFont val="Arial"/>
      </rPr>
      <t>Savings</t>
    </r>
  </si>
  <si>
    <r>
      <t xml:space="preserve"> 5%</t>
    </r>
    <r>
      <rPr>
        <sz val="10"/>
        <rFont val="Arial"/>
      </rPr>
      <t xml:space="preserve"> Savings</t>
    </r>
  </si>
  <si>
    <r>
      <t>20%</t>
    </r>
    <r>
      <rPr>
        <sz val="10"/>
        <rFont val="Arial"/>
      </rPr>
      <t xml:space="preserve"> Down payment with</t>
    </r>
  </si>
  <si>
    <t>$</t>
  </si>
  <si>
    <t>To:</t>
  </si>
  <si>
    <t xml:space="preserve">RECOMMENDATIONS     </t>
  </si>
  <si>
    <r>
      <t>Office Policy:</t>
    </r>
    <r>
      <rPr>
        <sz val="10"/>
        <rFont val="Arial"/>
      </rPr>
      <t xml:space="preserve">  I have agreed to pay Hampton Wellness </t>
    </r>
    <r>
      <rPr>
        <b/>
        <sz val="10"/>
        <rFont val="Arial"/>
        <family val="2"/>
      </rPr>
      <t>$</t>
    </r>
    <r>
      <rPr>
        <sz val="10"/>
        <rFont val="Arial"/>
      </rPr>
      <t xml:space="preserve">___________ on the 1st or 15th of each month with a: </t>
    </r>
  </si>
  <si>
    <t>C.A. Initials  :</t>
  </si>
  <si>
    <t>TOTAL SAVINGS</t>
  </si>
  <si>
    <t xml:space="preserve">   Voided Cheque (Pre-authorized Payments only on 15th),        Post-dated Cheques, or         Credit Card.</t>
  </si>
  <si>
    <r>
      <t>BONUS</t>
    </r>
    <r>
      <rPr>
        <sz val="10"/>
        <rFont val="Arial"/>
      </rPr>
      <t>: Receive a $100 credit towards orthotics</t>
    </r>
  </si>
  <si>
    <t>12 Monthly payments</t>
  </si>
</sst>
</file>

<file path=xl/styles.xml><?xml version="1.0" encoding="utf-8"?>
<styleSheet xmlns="http://schemas.openxmlformats.org/spreadsheetml/2006/main">
  <fonts count="11"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</font>
    <font>
      <b/>
      <sz val="11"/>
      <color indexed="9"/>
      <name val="Arial"/>
      <family val="2"/>
    </font>
    <font>
      <b/>
      <sz val="10"/>
      <color indexed="9"/>
      <name val="Arial"/>
      <family val="2"/>
    </font>
    <font>
      <b/>
      <sz val="12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3999450666829432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3" xfId="0" applyFill="1" applyBorder="1" applyAlignment="1">
      <alignment horizontal="centerContinuous"/>
    </xf>
    <xf numFmtId="0" fontId="0" fillId="2" borderId="6" xfId="0" applyFill="1" applyBorder="1" applyAlignment="1">
      <alignment horizontal="centerContinuous"/>
    </xf>
    <xf numFmtId="0" fontId="2" fillId="0" borderId="0" xfId="0" applyFont="1"/>
    <xf numFmtId="0" fontId="5" fillId="0" borderId="0" xfId="0" applyFont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6" fillId="0" borderId="0" xfId="0" applyFont="1"/>
    <xf numFmtId="0" fontId="0" fillId="0" borderId="10" xfId="0" applyBorder="1"/>
    <xf numFmtId="0" fontId="0" fillId="0" borderId="0" xfId="0" applyBorder="1"/>
    <xf numFmtId="0" fontId="0" fillId="0" borderId="11" xfId="0" applyBorder="1"/>
    <xf numFmtId="0" fontId="0" fillId="0" borderId="5" xfId="0" applyBorder="1"/>
    <xf numFmtId="0" fontId="0" fillId="0" borderId="6" xfId="0" applyBorder="1"/>
    <xf numFmtId="0" fontId="0" fillId="2" borderId="10" xfId="0" applyFill="1" applyBorder="1"/>
    <xf numFmtId="0" fontId="0" fillId="2" borderId="0" xfId="0" applyFill="1" applyBorder="1"/>
    <xf numFmtId="0" fontId="0" fillId="2" borderId="11" xfId="0" applyFill="1" applyBorder="1"/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2" fontId="2" fillId="0" borderId="0" xfId="0" applyNumberFormat="1" applyFont="1" applyBorder="1"/>
    <xf numFmtId="2" fontId="2" fillId="2" borderId="0" xfId="0" applyNumberFormat="1" applyFont="1" applyFill="1" applyBorder="1"/>
    <xf numFmtId="0" fontId="0" fillId="2" borderId="0" xfId="0" applyFill="1"/>
    <xf numFmtId="0" fontId="0" fillId="2" borderId="2" xfId="0" applyFill="1" applyBorder="1"/>
    <xf numFmtId="2" fontId="2" fillId="2" borderId="2" xfId="0" applyNumberFormat="1" applyFont="1" applyFill="1" applyBorder="1"/>
    <xf numFmtId="0" fontId="0" fillId="2" borderId="3" xfId="0" applyFill="1" applyBorder="1"/>
    <xf numFmtId="0" fontId="2" fillId="2" borderId="0" xfId="0" applyFont="1" applyFill="1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Continuous"/>
    </xf>
    <xf numFmtId="0" fontId="2" fillId="0" borderId="0" xfId="0" applyFont="1" applyBorder="1"/>
    <xf numFmtId="0" fontId="0" fillId="0" borderId="0" xfId="0" applyFill="1"/>
    <xf numFmtId="0" fontId="0" fillId="0" borderId="0" xfId="0" applyFill="1" applyBorder="1"/>
    <xf numFmtId="0" fontId="0" fillId="2" borderId="1" xfId="0" applyFill="1" applyBorder="1"/>
    <xf numFmtId="0" fontId="0" fillId="0" borderId="12" xfId="0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2" fillId="0" borderId="11" xfId="0" applyFont="1" applyBorder="1"/>
    <xf numFmtId="0" fontId="2" fillId="0" borderId="5" xfId="0" applyFont="1" applyBorder="1"/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0" fillId="0" borderId="13" xfId="0" applyBorder="1"/>
    <xf numFmtId="0" fontId="0" fillId="2" borderId="13" xfId="0" applyFill="1" applyBorder="1"/>
    <xf numFmtId="2" fontId="2" fillId="2" borderId="15" xfId="0" applyNumberFormat="1" applyFont="1" applyFill="1" applyBorder="1"/>
    <xf numFmtId="2" fontId="2" fillId="2" borderId="13" xfId="0" applyNumberFormat="1" applyFont="1" applyFill="1" applyBorder="1"/>
    <xf numFmtId="2" fontId="2" fillId="0" borderId="13" xfId="0" applyNumberFormat="1" applyFont="1" applyBorder="1"/>
    <xf numFmtId="0" fontId="0" fillId="0" borderId="14" xfId="0" applyBorder="1"/>
    <xf numFmtId="0" fontId="4" fillId="0" borderId="0" xfId="0" applyFont="1"/>
    <xf numFmtId="0" fontId="2" fillId="3" borderId="16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7" fillId="4" borderId="2" xfId="0" applyFont="1" applyFill="1" applyBorder="1"/>
    <xf numFmtId="0" fontId="7" fillId="4" borderId="3" xfId="0" applyFont="1" applyFill="1" applyBorder="1"/>
    <xf numFmtId="0" fontId="8" fillId="4" borderId="3" xfId="0" applyFont="1" applyFill="1" applyBorder="1"/>
    <xf numFmtId="0" fontId="3" fillId="4" borderId="1" xfId="0" applyFont="1" applyFill="1" applyBorder="1"/>
    <xf numFmtId="0" fontId="9" fillId="4" borderId="2" xfId="0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 wrapText="1"/>
    </xf>
    <xf numFmtId="0" fontId="9" fillId="4" borderId="2" xfId="0" applyFont="1" applyFill="1" applyBorder="1" applyAlignment="1">
      <alignment horizontal="center" wrapText="1"/>
    </xf>
    <xf numFmtId="0" fontId="8" fillId="4" borderId="2" xfId="0" applyFont="1" applyFill="1" applyBorder="1"/>
    <xf numFmtId="0" fontId="8" fillId="4" borderId="1" xfId="0" applyFont="1" applyFill="1" applyBorder="1"/>
    <xf numFmtId="0" fontId="8" fillId="4" borderId="15" xfId="0" applyFont="1" applyFill="1" applyBorder="1"/>
    <xf numFmtId="0" fontId="9" fillId="4" borderId="3" xfId="0" applyFont="1" applyFill="1" applyBorder="1" applyAlignment="1">
      <alignment horizontal="centerContinuous"/>
    </xf>
    <xf numFmtId="0" fontId="2" fillId="4" borderId="6" xfId="0" applyFont="1" applyFill="1" applyBorder="1" applyAlignment="1">
      <alignment horizontal="centerContinuous"/>
    </xf>
    <xf numFmtId="0" fontId="9" fillId="4" borderId="15" xfId="0" applyFont="1" applyFill="1" applyBorder="1" applyAlignment="1">
      <alignment horizontal="centerContinuous"/>
    </xf>
    <xf numFmtId="0" fontId="2" fillId="4" borderId="14" xfId="0" applyFont="1" applyFill="1" applyBorder="1" applyAlignment="1">
      <alignment horizontal="centerContinuous"/>
    </xf>
    <xf numFmtId="0" fontId="4" fillId="4" borderId="2" xfId="0" applyFont="1" applyFill="1" applyBorder="1"/>
    <xf numFmtId="0" fontId="5" fillId="4" borderId="2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2</xdr:col>
      <xdr:colOff>466725</xdr:colOff>
      <xdr:row>4</xdr:row>
      <xdr:rowOff>133350</xdr:rowOff>
    </xdr:to>
    <xdr:pic>
      <xdr:nvPicPr>
        <xdr:cNvPr id="11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66825" cy="8477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161925</xdr:colOff>
      <xdr:row>43</xdr:row>
      <xdr:rowOff>76200</xdr:rowOff>
    </xdr:from>
    <xdr:to>
      <xdr:col>1</xdr:col>
      <xdr:colOff>28575</xdr:colOff>
      <xdr:row>43</xdr:row>
      <xdr:rowOff>219075</xdr:rowOff>
    </xdr:to>
    <xdr:sp macro="" textlink="">
      <xdr:nvSpPr>
        <xdr:cNvPr id="3" name="Rectangle 2"/>
        <xdr:cNvSpPr/>
      </xdr:nvSpPr>
      <xdr:spPr>
        <a:xfrm>
          <a:off x="285750" y="8143875"/>
          <a:ext cx="142875" cy="1428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257175</xdr:colOff>
      <xdr:row>43</xdr:row>
      <xdr:rowOff>66675</xdr:rowOff>
    </xdr:from>
    <xdr:to>
      <xdr:col>6</xdr:col>
      <xdr:colOff>400050</xdr:colOff>
      <xdr:row>43</xdr:row>
      <xdr:rowOff>209550</xdr:rowOff>
    </xdr:to>
    <xdr:sp macro="" textlink="">
      <xdr:nvSpPr>
        <xdr:cNvPr id="4" name="Rectangle 3"/>
        <xdr:cNvSpPr/>
      </xdr:nvSpPr>
      <xdr:spPr>
        <a:xfrm>
          <a:off x="3667125" y="8134350"/>
          <a:ext cx="142875" cy="1428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10</xdr:col>
      <xdr:colOff>38100</xdr:colOff>
      <xdr:row>43</xdr:row>
      <xdr:rowOff>95250</xdr:rowOff>
    </xdr:from>
    <xdr:to>
      <xdr:col>10</xdr:col>
      <xdr:colOff>180975</xdr:colOff>
      <xdr:row>44</xdr:row>
      <xdr:rowOff>0</xdr:rowOff>
    </xdr:to>
    <xdr:sp macro="" textlink="">
      <xdr:nvSpPr>
        <xdr:cNvPr id="5" name="Rectangle 4"/>
        <xdr:cNvSpPr/>
      </xdr:nvSpPr>
      <xdr:spPr>
        <a:xfrm>
          <a:off x="5267325" y="8134350"/>
          <a:ext cx="142875" cy="1428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52"/>
  <sheetViews>
    <sheetView tabSelected="1" topLeftCell="A4" workbookViewId="0">
      <selection activeCell="G28" sqref="G28"/>
    </sheetView>
  </sheetViews>
  <sheetFormatPr defaultRowHeight="12.75"/>
  <cols>
    <col min="1" max="1" width="4.140625" customWidth="1"/>
    <col min="4" max="4" width="11.7109375" customWidth="1"/>
    <col min="5" max="5" width="10.28515625" bestFit="1" customWidth="1"/>
    <col min="6" max="6" width="4.140625" customWidth="1"/>
    <col min="8" max="8" width="4.140625" customWidth="1"/>
    <col min="9" max="9" width="10.140625" customWidth="1"/>
    <col min="10" max="10" width="3.5703125" customWidth="1"/>
    <col min="11" max="11" width="10.7109375" customWidth="1"/>
    <col min="12" max="12" width="9.5703125" customWidth="1"/>
    <col min="13" max="13" width="0.140625" customWidth="1"/>
  </cols>
  <sheetData>
    <row r="2" spans="1:13" ht="15.75">
      <c r="D2" s="63" t="s">
        <v>0</v>
      </c>
      <c r="E2" s="61"/>
      <c r="F2" s="61"/>
      <c r="G2" s="61"/>
      <c r="H2" s="61"/>
      <c r="I2" s="61"/>
      <c r="J2" s="61"/>
      <c r="K2" s="61"/>
      <c r="L2" s="61"/>
      <c r="M2" s="1"/>
    </row>
    <row r="3" spans="1:13">
      <c r="D3" s="64" t="s">
        <v>1</v>
      </c>
      <c r="E3" s="62"/>
      <c r="F3" s="62"/>
      <c r="G3" s="62"/>
      <c r="H3" s="62"/>
      <c r="I3" s="62"/>
      <c r="J3" s="62"/>
      <c r="K3" s="62"/>
      <c r="L3" s="62"/>
      <c r="M3" s="2"/>
    </row>
    <row r="6" spans="1:13" ht="1.5" customHeight="1"/>
    <row r="7" spans="1:13" ht="21.75" customHeight="1">
      <c r="A7" s="4" t="s">
        <v>2</v>
      </c>
      <c r="C7" s="10"/>
      <c r="D7" s="5"/>
      <c r="E7" s="6"/>
      <c r="F7" s="6"/>
      <c r="G7" s="6"/>
      <c r="H7" s="6"/>
      <c r="I7" s="6"/>
      <c r="J7" s="7"/>
    </row>
    <row r="8" spans="1:13" ht="5.25" customHeight="1"/>
    <row r="9" spans="1:13" ht="21.75" customHeight="1">
      <c r="A9" s="8" t="s">
        <v>3</v>
      </c>
    </row>
    <row r="10" spans="1:13" ht="33" customHeight="1">
      <c r="A10" s="54" t="s">
        <v>31</v>
      </c>
      <c r="B10" s="51"/>
      <c r="C10" s="51"/>
      <c r="D10" s="51"/>
      <c r="E10" s="55" t="s">
        <v>23</v>
      </c>
      <c r="F10" s="51"/>
      <c r="G10" s="57" t="s">
        <v>24</v>
      </c>
      <c r="H10" s="51"/>
      <c r="I10" s="56" t="s">
        <v>25</v>
      </c>
      <c r="J10" s="52"/>
      <c r="K10" s="56" t="s">
        <v>34</v>
      </c>
      <c r="L10" s="53"/>
    </row>
    <row r="11" spans="1:13" ht="18" customHeight="1">
      <c r="A11" s="17">
        <v>52</v>
      </c>
      <c r="B11" s="10" t="s">
        <v>14</v>
      </c>
      <c r="C11" s="10"/>
      <c r="D11" s="18">
        <v>36</v>
      </c>
      <c r="E11" s="19">
        <f>D11*A11</f>
        <v>1872</v>
      </c>
      <c r="F11" s="10"/>
      <c r="G11" s="19">
        <v>1872</v>
      </c>
      <c r="H11" s="10"/>
      <c r="I11" s="10"/>
      <c r="J11" s="11"/>
      <c r="K11" s="41"/>
      <c r="L11" s="11"/>
    </row>
    <row r="12" spans="1:13" ht="8.25" customHeight="1">
      <c r="A12" s="9"/>
      <c r="B12" s="10"/>
      <c r="C12" s="10"/>
      <c r="D12" s="10"/>
      <c r="E12" s="10"/>
      <c r="F12" s="10"/>
      <c r="G12" s="10"/>
      <c r="H12" s="10"/>
      <c r="I12" s="10"/>
      <c r="J12" s="11"/>
      <c r="K12" s="41"/>
      <c r="L12" s="11"/>
    </row>
    <row r="13" spans="1:13" ht="18" customHeight="1">
      <c r="A13" s="14" t="s">
        <v>4</v>
      </c>
      <c r="B13" s="15"/>
      <c r="C13" s="15"/>
      <c r="D13" s="15"/>
      <c r="E13" s="20">
        <v>789</v>
      </c>
      <c r="F13" s="15"/>
      <c r="G13" s="20"/>
      <c r="H13" s="15"/>
      <c r="I13" s="15"/>
      <c r="J13" s="16"/>
      <c r="K13" s="42"/>
      <c r="L13" s="16"/>
    </row>
    <row r="14" spans="1:13" ht="8.25" customHeight="1">
      <c r="A14" s="14"/>
      <c r="B14" s="15"/>
      <c r="C14" s="15"/>
      <c r="D14" s="15"/>
      <c r="E14" s="15"/>
      <c r="F14" s="15"/>
      <c r="G14" s="15"/>
      <c r="H14" s="15"/>
      <c r="I14" s="15"/>
      <c r="J14" s="16"/>
      <c r="K14" s="42"/>
      <c r="L14" s="16"/>
    </row>
    <row r="15" spans="1:13">
      <c r="A15" s="9" t="s">
        <v>5</v>
      </c>
      <c r="B15" s="10"/>
      <c r="C15" s="10"/>
      <c r="D15" s="10"/>
      <c r="E15" s="19">
        <v>119</v>
      </c>
      <c r="F15" s="10"/>
      <c r="G15" s="19">
        <v>89</v>
      </c>
      <c r="H15" s="10"/>
      <c r="I15" s="10"/>
      <c r="J15" s="11"/>
      <c r="K15" s="41"/>
      <c r="L15" s="11"/>
    </row>
    <row r="16" spans="1:13" ht="8.25" customHeight="1">
      <c r="A16" s="9"/>
      <c r="B16" s="10"/>
      <c r="C16" s="10"/>
      <c r="D16" s="10"/>
      <c r="E16" s="10"/>
      <c r="F16" s="10"/>
      <c r="G16" s="10"/>
      <c r="H16" s="10"/>
      <c r="I16" s="10"/>
      <c r="J16" s="11"/>
      <c r="K16" s="41"/>
      <c r="L16" s="11"/>
    </row>
    <row r="17" spans="1:17" ht="19.5" customHeight="1">
      <c r="A17" s="59"/>
      <c r="B17" s="58"/>
      <c r="C17" s="58"/>
      <c r="D17" s="58"/>
      <c r="E17" s="66">
        <f>SUM(E11:E16)</f>
        <v>2780</v>
      </c>
      <c r="F17" s="65"/>
      <c r="G17" s="66">
        <f>SUM(G11:G16)</f>
        <v>1961</v>
      </c>
      <c r="H17" s="65"/>
      <c r="I17" s="66">
        <f>E17-G17</f>
        <v>819</v>
      </c>
      <c r="J17" s="58"/>
      <c r="K17" s="60"/>
      <c r="L17" s="53"/>
    </row>
    <row r="18" spans="1:17" ht="11.25" customHeight="1"/>
    <row r="19" spans="1:17" ht="21.75" customHeight="1" thickBot="1">
      <c r="A19" s="8" t="s">
        <v>6</v>
      </c>
    </row>
    <row r="20" spans="1:17" ht="15" customHeight="1">
      <c r="A20" s="48">
        <v>1</v>
      </c>
      <c r="B20" s="22" t="s">
        <v>26</v>
      </c>
      <c r="C20" s="22"/>
      <c r="D20" s="22"/>
      <c r="E20" s="23">
        <f>G17-(G17*0.1)</f>
        <v>1764.9</v>
      </c>
      <c r="F20" s="22"/>
      <c r="G20" s="22"/>
      <c r="H20" s="22"/>
      <c r="I20" s="23">
        <f>G17*0.1</f>
        <v>196.10000000000002</v>
      </c>
      <c r="J20" s="24"/>
      <c r="K20" s="43">
        <f>I17+I20</f>
        <v>1015.1</v>
      </c>
      <c r="L20" s="24"/>
    </row>
    <row r="21" spans="1:17" ht="13.5" customHeight="1" thickBot="1">
      <c r="A21" s="50"/>
      <c r="B21" s="25" t="s">
        <v>36</v>
      </c>
      <c r="C21" s="15"/>
      <c r="D21" s="15"/>
      <c r="E21" s="20"/>
      <c r="F21" s="15"/>
      <c r="G21" s="15"/>
      <c r="H21" s="15"/>
      <c r="I21" s="20"/>
      <c r="J21" s="16"/>
      <c r="K21" s="44"/>
      <c r="L21" s="16"/>
      <c r="Q21" s="29"/>
    </row>
    <row r="22" spans="1:17" ht="19.5" customHeight="1">
      <c r="A22" s="49">
        <v>2</v>
      </c>
      <c r="B22" s="26" t="s">
        <v>7</v>
      </c>
      <c r="C22" s="27"/>
      <c r="D22" s="27"/>
      <c r="E22" s="19">
        <f>(G17-(G17*0.05))/3</f>
        <v>620.98333333333335</v>
      </c>
      <c r="F22" s="28"/>
      <c r="G22" s="28"/>
      <c r="H22" s="28"/>
      <c r="I22" s="28">
        <f>G17*0.05</f>
        <v>98.050000000000011</v>
      </c>
      <c r="J22" s="36"/>
      <c r="K22" s="45">
        <f>I17+I22</f>
        <v>917.05</v>
      </c>
      <c r="L22" s="11"/>
    </row>
    <row r="23" spans="1:17" ht="14.25" customHeight="1" thickBot="1">
      <c r="A23" s="50"/>
      <c r="B23" s="28" t="s">
        <v>27</v>
      </c>
      <c r="C23" s="10"/>
      <c r="D23" s="10"/>
      <c r="E23" s="10"/>
      <c r="F23" s="10"/>
      <c r="G23" s="10"/>
      <c r="H23" s="10"/>
      <c r="I23" s="10"/>
      <c r="J23" s="11"/>
      <c r="K23" s="41"/>
      <c r="L23" s="11"/>
    </row>
    <row r="24" spans="1:17" ht="16.5" customHeight="1">
      <c r="A24" s="49">
        <v>3</v>
      </c>
      <c r="B24" s="25" t="s">
        <v>28</v>
      </c>
      <c r="C24" s="15"/>
      <c r="D24" s="15"/>
      <c r="E24" s="20">
        <f>G17*0.2</f>
        <v>392.20000000000005</v>
      </c>
      <c r="F24" s="15"/>
      <c r="G24" s="15"/>
      <c r="H24" s="15"/>
      <c r="I24" s="15"/>
      <c r="J24" s="16"/>
      <c r="K24" s="42"/>
      <c r="L24" s="16"/>
    </row>
    <row r="25" spans="1:17" ht="15" customHeight="1" thickBot="1">
      <c r="A25" s="50"/>
      <c r="B25" s="15" t="s">
        <v>8</v>
      </c>
      <c r="C25" s="15"/>
      <c r="D25" s="15"/>
      <c r="E25" s="25">
        <f>(G17-E24)/10</f>
        <v>156.88</v>
      </c>
      <c r="F25" s="15"/>
      <c r="G25" s="15"/>
      <c r="H25" s="15"/>
      <c r="I25" s="15"/>
      <c r="J25" s="16"/>
      <c r="K25" s="44">
        <f>I17</f>
        <v>819</v>
      </c>
      <c r="L25" s="16"/>
    </row>
    <row r="26" spans="1:17" ht="18.75" customHeight="1">
      <c r="A26" s="49">
        <v>4</v>
      </c>
      <c r="B26" s="10" t="s">
        <v>37</v>
      </c>
      <c r="C26" s="10"/>
      <c r="D26" s="10"/>
      <c r="E26" s="19">
        <v>161.75</v>
      </c>
      <c r="F26" s="10"/>
      <c r="G26" s="10"/>
      <c r="H26" s="10"/>
      <c r="I26" s="10"/>
      <c r="J26" s="11"/>
      <c r="K26" s="45">
        <f>I17</f>
        <v>819</v>
      </c>
      <c r="L26" s="11"/>
    </row>
    <row r="27" spans="1:17">
      <c r="A27" s="49"/>
      <c r="B27" s="10"/>
      <c r="C27" s="10"/>
      <c r="D27" s="10"/>
      <c r="E27" s="10"/>
      <c r="F27" s="10"/>
      <c r="G27" s="10"/>
      <c r="H27" s="10"/>
      <c r="I27" s="10"/>
      <c r="J27" s="11"/>
      <c r="K27" s="41"/>
      <c r="L27" s="11"/>
    </row>
    <row r="28" spans="1:17" ht="13.5" thickBot="1">
      <c r="A28" s="50"/>
      <c r="B28" s="12"/>
      <c r="C28" s="12"/>
      <c r="D28" s="12"/>
      <c r="E28" s="12"/>
      <c r="F28" s="12"/>
      <c r="G28" s="12"/>
      <c r="H28" s="12"/>
      <c r="I28" s="12"/>
      <c r="J28" s="13"/>
      <c r="K28" s="46"/>
      <c r="L28" s="13"/>
    </row>
    <row r="30" spans="1:17" ht="18">
      <c r="A30" s="8" t="s">
        <v>9</v>
      </c>
      <c r="E30" s="37" t="s">
        <v>29</v>
      </c>
    </row>
    <row r="32" spans="1:17">
      <c r="A32" s="3" t="s">
        <v>16</v>
      </c>
    </row>
    <row r="33" spans="1:14">
      <c r="B33" t="s">
        <v>11</v>
      </c>
    </row>
    <row r="34" spans="1:14">
      <c r="B34" t="s">
        <v>10</v>
      </c>
    </row>
    <row r="35" spans="1:14" ht="11.25" customHeight="1"/>
    <row r="36" spans="1:14">
      <c r="A36" s="3" t="s">
        <v>15</v>
      </c>
    </row>
    <row r="37" spans="1:14">
      <c r="B37" t="s">
        <v>12</v>
      </c>
    </row>
    <row r="38" spans="1:14">
      <c r="B38" t="s">
        <v>13</v>
      </c>
    </row>
    <row r="39" spans="1:14" ht="8.25" customHeight="1"/>
    <row r="40" spans="1:14">
      <c r="A40" s="3" t="s">
        <v>18</v>
      </c>
    </row>
    <row r="41" spans="1:14">
      <c r="B41" t="s">
        <v>17</v>
      </c>
    </row>
    <row r="42" spans="1:14" ht="13.5" customHeight="1"/>
    <row r="43" spans="1:14">
      <c r="A43" s="3" t="s">
        <v>32</v>
      </c>
    </row>
    <row r="44" spans="1:14" ht="18.75" customHeight="1">
      <c r="B44" s="47" t="s">
        <v>35</v>
      </c>
    </row>
    <row r="45" spans="1:14" ht="16.5" customHeight="1">
      <c r="B45" s="47"/>
    </row>
    <row r="46" spans="1:14">
      <c r="A46" s="31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4"/>
      <c r="M46" s="21"/>
      <c r="N46" s="29"/>
    </row>
    <row r="47" spans="1:14" ht="21.75" customHeight="1">
      <c r="A47" s="14"/>
      <c r="B47" s="15" t="s">
        <v>20</v>
      </c>
      <c r="C47" s="15"/>
      <c r="D47" s="5"/>
      <c r="E47" s="6"/>
      <c r="F47" s="6"/>
      <c r="G47" s="6"/>
      <c r="H47" s="6"/>
      <c r="I47" s="7"/>
      <c r="J47" s="15"/>
      <c r="K47" s="15" t="s">
        <v>21</v>
      </c>
      <c r="L47" s="32"/>
      <c r="M47" s="7"/>
      <c r="N47" s="29"/>
    </row>
    <row r="48" spans="1:14">
      <c r="A48" s="14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6"/>
      <c r="M48" s="21"/>
      <c r="N48" s="29"/>
    </row>
    <row r="49" spans="1:14" ht="21.75" customHeight="1">
      <c r="A49" s="14"/>
      <c r="B49" s="15" t="s">
        <v>19</v>
      </c>
      <c r="C49" s="15"/>
      <c r="D49" s="5"/>
      <c r="E49" s="6"/>
      <c r="F49" s="6"/>
      <c r="G49" s="6"/>
      <c r="H49" s="6"/>
      <c r="I49" s="7"/>
      <c r="J49" s="15"/>
      <c r="K49" s="15"/>
      <c r="L49" s="16"/>
      <c r="M49" s="6"/>
      <c r="N49" s="30"/>
    </row>
    <row r="50" spans="1:14">
      <c r="A50" s="14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6"/>
      <c r="M50" s="21"/>
      <c r="N50" s="29"/>
    </row>
    <row r="51" spans="1:14" ht="21.75" customHeight="1">
      <c r="A51" s="14"/>
      <c r="B51" s="15" t="s">
        <v>33</v>
      </c>
      <c r="C51" s="15"/>
      <c r="D51" s="5"/>
      <c r="E51" s="7"/>
      <c r="F51" s="15"/>
      <c r="G51" s="15" t="s">
        <v>22</v>
      </c>
      <c r="H51" s="38"/>
      <c r="I51" s="39"/>
      <c r="J51" s="39"/>
      <c r="K51" s="39" t="s">
        <v>30</v>
      </c>
      <c r="L51" s="40"/>
      <c r="M51" s="21"/>
      <c r="N51" s="29"/>
    </row>
    <row r="52" spans="1:14">
      <c r="A52" s="33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5"/>
      <c r="M52" s="21"/>
      <c r="N52" s="29"/>
    </row>
  </sheetData>
  <phoneticPr fontId="1" type="noConversion"/>
  <pageMargins left="0.25" right="0.25" top="0.25" bottom="0.25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</dc:creator>
  <cp:lastModifiedBy>HFC</cp:lastModifiedBy>
  <cp:lastPrinted>2012-04-26T20:56:27Z</cp:lastPrinted>
  <dcterms:created xsi:type="dcterms:W3CDTF">2010-08-17T00:18:15Z</dcterms:created>
  <dcterms:modified xsi:type="dcterms:W3CDTF">2012-04-26T20:57:05Z</dcterms:modified>
</cp:coreProperties>
</file>