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inance Documents\Coronavirus Response\CARES Act\"/>
    </mc:Choice>
  </mc:AlternateContent>
  <bookViews>
    <workbookView xWindow="0" yWindow="40" windowWidth="15960" windowHeight="180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4" i="1" l="1"/>
  <c r="J32" i="1"/>
  <c r="F32" i="1"/>
  <c r="D32" i="1"/>
  <c r="M32" i="1" s="1"/>
  <c r="K31" i="1"/>
  <c r="J31" i="1"/>
  <c r="G31" i="1"/>
  <c r="F31" i="1"/>
  <c r="D31" i="1"/>
  <c r="M31" i="1" s="1"/>
  <c r="L30" i="1"/>
  <c r="K30" i="1"/>
  <c r="J30" i="1"/>
  <c r="H30" i="1"/>
  <c r="G30" i="1"/>
  <c r="F30" i="1"/>
  <c r="D30" i="1"/>
  <c r="M30" i="1" s="1"/>
  <c r="D29" i="1"/>
  <c r="L29" i="1" s="1"/>
  <c r="J28" i="1"/>
  <c r="F28" i="1"/>
  <c r="D28" i="1"/>
  <c r="M28" i="1" s="1"/>
  <c r="K27" i="1"/>
  <c r="J27" i="1"/>
  <c r="G27" i="1"/>
  <c r="F27" i="1"/>
  <c r="D27" i="1"/>
  <c r="M27" i="1" s="1"/>
  <c r="L26" i="1"/>
  <c r="K26" i="1"/>
  <c r="J26" i="1"/>
  <c r="H26" i="1"/>
  <c r="G26" i="1"/>
  <c r="F26" i="1"/>
  <c r="D26" i="1"/>
  <c r="M26" i="1" s="1"/>
  <c r="D25" i="1"/>
  <c r="L25" i="1" s="1"/>
  <c r="J24" i="1"/>
  <c r="F24" i="1"/>
  <c r="D24" i="1"/>
  <c r="M24" i="1" s="1"/>
  <c r="K23" i="1"/>
  <c r="G23" i="1"/>
  <c r="D23" i="1"/>
  <c r="J23" i="1" s="1"/>
  <c r="L22" i="1"/>
  <c r="J22" i="1"/>
  <c r="H22" i="1"/>
  <c r="F22" i="1"/>
  <c r="D22" i="1"/>
  <c r="K22" i="1" s="1"/>
  <c r="D21" i="1"/>
  <c r="L21" i="1" s="1"/>
  <c r="L20" i="1"/>
  <c r="J20" i="1"/>
  <c r="H20" i="1"/>
  <c r="F20" i="1"/>
  <c r="D20" i="1"/>
  <c r="M20" i="1" s="1"/>
  <c r="K19" i="1"/>
  <c r="G19" i="1"/>
  <c r="D19" i="1"/>
  <c r="J19" i="1" s="1"/>
  <c r="L18" i="1"/>
  <c r="J18" i="1"/>
  <c r="H18" i="1"/>
  <c r="F18" i="1"/>
  <c r="D18" i="1"/>
  <c r="K18" i="1" s="1"/>
  <c r="D17" i="1"/>
  <c r="L17" i="1" s="1"/>
  <c r="C14" i="1"/>
  <c r="C36" i="1" s="1"/>
  <c r="L13" i="1"/>
  <c r="J13" i="1"/>
  <c r="H13" i="1"/>
  <c r="F13" i="1"/>
  <c r="D13" i="1"/>
  <c r="K13" i="1" s="1"/>
  <c r="D12" i="1"/>
  <c r="L12" i="1" s="1"/>
  <c r="L11" i="1"/>
  <c r="J11" i="1"/>
  <c r="H11" i="1"/>
  <c r="F11" i="1"/>
  <c r="D11" i="1"/>
  <c r="M11" i="1" s="1"/>
  <c r="K10" i="1"/>
  <c r="G10" i="1"/>
  <c r="D10" i="1"/>
  <c r="J10" i="1" s="1"/>
  <c r="L9" i="1"/>
  <c r="J9" i="1"/>
  <c r="H9" i="1"/>
  <c r="F9" i="1"/>
  <c r="D9" i="1"/>
  <c r="K9" i="1" s="1"/>
  <c r="D8" i="1"/>
  <c r="L8" i="1" s="1"/>
  <c r="L7" i="1"/>
  <c r="J7" i="1"/>
  <c r="H7" i="1"/>
  <c r="F7" i="1"/>
  <c r="D7" i="1"/>
  <c r="D14" i="1" s="1"/>
  <c r="I8" i="1" l="1"/>
  <c r="M8" i="1"/>
  <c r="M17" i="1"/>
  <c r="I21" i="1"/>
  <c r="I29" i="1"/>
  <c r="M29" i="1"/>
  <c r="G7" i="1"/>
  <c r="K7" i="1"/>
  <c r="F8" i="1"/>
  <c r="F14" i="1" s="1"/>
  <c r="J8" i="1"/>
  <c r="J14" i="1" s="1"/>
  <c r="I9" i="1"/>
  <c r="M9" i="1"/>
  <c r="H10" i="1"/>
  <c r="L10" i="1"/>
  <c r="L14" i="1" s="1"/>
  <c r="G11" i="1"/>
  <c r="K11" i="1"/>
  <c r="F12" i="1"/>
  <c r="J12" i="1"/>
  <c r="I13" i="1"/>
  <c r="M13" i="1"/>
  <c r="F17" i="1"/>
  <c r="J17" i="1"/>
  <c r="I18" i="1"/>
  <c r="M18" i="1"/>
  <c r="H19" i="1"/>
  <c r="L19" i="1"/>
  <c r="L34" i="1" s="1"/>
  <c r="G20" i="1"/>
  <c r="K20" i="1"/>
  <c r="F21" i="1"/>
  <c r="J21" i="1"/>
  <c r="I22" i="1"/>
  <c r="M22" i="1"/>
  <c r="H23" i="1"/>
  <c r="L23" i="1"/>
  <c r="G24" i="1"/>
  <c r="K24" i="1"/>
  <c r="F25" i="1"/>
  <c r="J25" i="1"/>
  <c r="I26" i="1"/>
  <c r="H27" i="1"/>
  <c r="L27" i="1"/>
  <c r="G28" i="1"/>
  <c r="K28" i="1"/>
  <c r="F29" i="1"/>
  <c r="J29" i="1"/>
  <c r="I30" i="1"/>
  <c r="H31" i="1"/>
  <c r="L31" i="1"/>
  <c r="G32" i="1"/>
  <c r="K32" i="1"/>
  <c r="D34" i="1"/>
  <c r="D36" i="1" s="1"/>
  <c r="I12" i="1"/>
  <c r="M12" i="1"/>
  <c r="I17" i="1"/>
  <c r="M21" i="1"/>
  <c r="M25" i="1"/>
  <c r="K8" i="1"/>
  <c r="G17" i="1"/>
  <c r="K17" i="1"/>
  <c r="I19" i="1"/>
  <c r="M19" i="1"/>
  <c r="G21" i="1"/>
  <c r="K21" i="1"/>
  <c r="I23" i="1"/>
  <c r="M23" i="1"/>
  <c r="H24" i="1"/>
  <c r="L24" i="1"/>
  <c r="G25" i="1"/>
  <c r="K25" i="1"/>
  <c r="I27" i="1"/>
  <c r="H28" i="1"/>
  <c r="L28" i="1"/>
  <c r="G29" i="1"/>
  <c r="K29" i="1"/>
  <c r="I31" i="1"/>
  <c r="H32" i="1"/>
  <c r="L32" i="1"/>
  <c r="I25" i="1"/>
  <c r="G8" i="1"/>
  <c r="I10" i="1"/>
  <c r="M10" i="1"/>
  <c r="G12" i="1"/>
  <c r="K12" i="1"/>
  <c r="I7" i="1"/>
  <c r="M7" i="1"/>
  <c r="M14" i="1" s="1"/>
  <c r="H8" i="1"/>
  <c r="H14" i="1" s="1"/>
  <c r="G9" i="1"/>
  <c r="F10" i="1"/>
  <c r="I11" i="1"/>
  <c r="H12" i="1"/>
  <c r="G13" i="1"/>
  <c r="H17" i="1"/>
  <c r="G18" i="1"/>
  <c r="F19" i="1"/>
  <c r="I20" i="1"/>
  <c r="H21" i="1"/>
  <c r="G22" i="1"/>
  <c r="F23" i="1"/>
  <c r="I24" i="1"/>
  <c r="H25" i="1"/>
  <c r="I28" i="1"/>
  <c r="H29" i="1"/>
  <c r="I32" i="1"/>
  <c r="J36" i="1" l="1"/>
  <c r="L36" i="1"/>
  <c r="G34" i="1"/>
  <c r="I34" i="1"/>
  <c r="J34" i="1"/>
  <c r="F34" i="1"/>
  <c r="F36" i="1" s="1"/>
  <c r="H34" i="1"/>
  <c r="H36" i="1" s="1"/>
  <c r="I14" i="1"/>
  <c r="I36" i="1" s="1"/>
  <c r="K14" i="1"/>
  <c r="K34" i="1"/>
  <c r="G14" i="1"/>
  <c r="G36" i="1" s="1"/>
  <c r="M34" i="1"/>
  <c r="M36" i="1" s="1"/>
  <c r="K36" i="1" l="1"/>
</calcChain>
</file>

<file path=xl/sharedStrings.xml><?xml version="1.0" encoding="utf-8"?>
<sst xmlns="http://schemas.openxmlformats.org/spreadsheetml/2006/main" count="42" uniqueCount="42">
  <si>
    <t>Anualizado</t>
  </si>
  <si>
    <t>Prorrateado 8 meses</t>
  </si>
  <si>
    <t>%</t>
  </si>
  <si>
    <t>Mayo</t>
  </si>
  <si>
    <t>Junio</t>
  </si>
  <si>
    <t>Julio</t>
  </si>
  <si>
    <t>Agosto</t>
  </si>
  <si>
    <t>Septiembre</t>
  </si>
  <si>
    <t>October</t>
  </si>
  <si>
    <t>November</t>
  </si>
  <si>
    <t>December</t>
  </si>
  <si>
    <t>Ingresos</t>
  </si>
  <si>
    <t>Promesas y Plato de ofrendas</t>
  </si>
  <si>
    <t>Uso del Edificio</t>
  </si>
  <si>
    <t>Recaudacion de Fondos</t>
  </si>
  <si>
    <t>Otras  Donaciones</t>
  </si>
  <si>
    <t>Otras Entradas</t>
  </si>
  <si>
    <t>PPP Prestamos y Subvención</t>
  </si>
  <si>
    <t>Inversion</t>
  </si>
  <si>
    <t>Total Revenue</t>
  </si>
  <si>
    <t>Tal de Ingresos</t>
  </si>
  <si>
    <t>Gastos</t>
  </si>
  <si>
    <t>Clero Estipendio</t>
  </si>
  <si>
    <t>Vivienda del Clero</t>
  </si>
  <si>
    <t>SECA - Clero</t>
  </si>
  <si>
    <t>Pension - Clero</t>
  </si>
  <si>
    <t>Seguro de Salud del Clero</t>
  </si>
  <si>
    <t>Seguro de Vida y Dental, Clero</t>
  </si>
  <si>
    <t>Ayuda Profesional- Clero</t>
  </si>
  <si>
    <t>Education Continua - Clero</t>
  </si>
  <si>
    <t>Salario - Laico</t>
  </si>
  <si>
    <t>Pension - Laico</t>
  </si>
  <si>
    <t>Seguro de salud - Laico</t>
  </si>
  <si>
    <t>Seguro del Edificio</t>
  </si>
  <si>
    <t>Utilidades</t>
  </si>
  <si>
    <t>Reparaciones y Mantenimiento</t>
  </si>
  <si>
    <t>Aportación Diocesana MoM</t>
  </si>
  <si>
    <t>Otros</t>
  </si>
  <si>
    <t>Total Expenses</t>
  </si>
  <si>
    <t>tal de Gastos</t>
  </si>
  <si>
    <t>Flujo de Efectivo Neto</t>
  </si>
  <si>
    <t>Muestra de Proyección de Flujo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</si>
</sst>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* #,##0&quot; &quot;;&quot; &quot;* \(#,##0\);&quot; &quot;* &quot;- &quot;"/>
  </numFmts>
  <fonts count="3" x14ac:knownFonts="1">
    <font>
      <sz val="11"/>
      <color indexed="8"/>
      <name val="Calibri"/>
    </font>
    <font>
      <sz val="10"/>
      <color indexed="8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9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49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9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164" fontId="0" fillId="2" borderId="3" xfId="0" applyNumberFormat="1" applyFont="1" applyFill="1" applyBorder="1" applyAlignment="1"/>
    <xf numFmtId="9" fontId="0" fillId="2" borderId="3" xfId="0" applyNumberFormat="1" applyFont="1" applyFill="1" applyBorder="1" applyAlignment="1"/>
    <xf numFmtId="0" fontId="0" fillId="2" borderId="4" xfId="0" applyFont="1" applyFill="1" applyBorder="1" applyAlignment="1"/>
    <xf numFmtId="49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5" xfId="0" applyFont="1" applyFill="1" applyBorder="1" applyAlignment="1"/>
    <xf numFmtId="164" fontId="0" fillId="2" borderId="5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workbookViewId="0">
      <selection activeCell="B16" sqref="B16"/>
    </sheetView>
  </sheetViews>
  <sheetFormatPr defaultColWidth="8.81640625" defaultRowHeight="12.5" customHeight="1" x14ac:dyDescent="0.35"/>
  <cols>
    <col min="1" max="1" width="2.453125" style="1" customWidth="1"/>
    <col min="2" max="2" width="27.7265625" style="1" customWidth="1"/>
    <col min="3" max="4" width="13.6328125" style="1" customWidth="1"/>
    <col min="5" max="5" width="7.1796875" style="1" customWidth="1"/>
    <col min="6" max="13" width="12.6328125" style="1" customWidth="1"/>
    <col min="14" max="256" width="8.81640625" style="1" customWidth="1"/>
  </cols>
  <sheetData>
    <row r="1" spans="1:13" ht="1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65" customHeight="1" x14ac:dyDescent="0.35">
      <c r="A2" s="19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35">
      <c r="A4" s="2"/>
      <c r="B4" s="2"/>
      <c r="C4" s="2"/>
      <c r="D4" s="21" t="s">
        <v>1</v>
      </c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35">
      <c r="A5" s="2"/>
      <c r="B5" s="2"/>
      <c r="C5" s="3" t="s">
        <v>0</v>
      </c>
      <c r="D5" s="22"/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</row>
    <row r="6" spans="1:13" ht="15" customHeight="1" x14ac:dyDescent="0.35">
      <c r="A6" s="4" t="s">
        <v>11</v>
      </c>
      <c r="B6" s="2"/>
      <c r="C6" s="5"/>
      <c r="D6" s="5"/>
      <c r="E6" s="6"/>
      <c r="F6" s="5"/>
      <c r="G6" s="5"/>
      <c r="H6" s="5"/>
      <c r="I6" s="5"/>
      <c r="J6" s="5"/>
      <c r="K6" s="5"/>
      <c r="L6" s="5"/>
      <c r="M6" s="5"/>
    </row>
    <row r="7" spans="1:13" ht="15" customHeight="1" x14ac:dyDescent="0.35">
      <c r="A7" s="2"/>
      <c r="B7" s="4" t="s">
        <v>12</v>
      </c>
      <c r="C7" s="5">
        <v>135000</v>
      </c>
      <c r="D7" s="5">
        <f t="shared" ref="D7:D13" si="0">ROUND(C7/12*8,0)</f>
        <v>90000</v>
      </c>
      <c r="E7" s="6">
        <v>1</v>
      </c>
      <c r="F7" s="5">
        <f t="shared" ref="F7:M7" si="1">ROUND($D7*$E7/8,0)</f>
        <v>11250</v>
      </c>
      <c r="G7" s="5">
        <f t="shared" si="1"/>
        <v>11250</v>
      </c>
      <c r="H7" s="5">
        <f t="shared" si="1"/>
        <v>11250</v>
      </c>
      <c r="I7" s="5">
        <f t="shared" si="1"/>
        <v>11250</v>
      </c>
      <c r="J7" s="5">
        <f t="shared" si="1"/>
        <v>11250</v>
      </c>
      <c r="K7" s="5">
        <f t="shared" si="1"/>
        <v>11250</v>
      </c>
      <c r="L7" s="5">
        <f t="shared" si="1"/>
        <v>11250</v>
      </c>
      <c r="M7" s="5">
        <f t="shared" si="1"/>
        <v>11250</v>
      </c>
    </row>
    <row r="8" spans="1:13" ht="15" customHeight="1" x14ac:dyDescent="0.35">
      <c r="A8" s="2"/>
      <c r="B8" s="4" t="s">
        <v>13</v>
      </c>
      <c r="C8" s="5">
        <v>25000</v>
      </c>
      <c r="D8" s="5">
        <f t="shared" si="0"/>
        <v>16667</v>
      </c>
      <c r="E8" s="6">
        <v>1</v>
      </c>
      <c r="F8" s="5">
        <f t="shared" ref="F8:M13" si="2">ROUND($D8*$E8/8,0)</f>
        <v>2083</v>
      </c>
      <c r="G8" s="5">
        <f t="shared" si="2"/>
        <v>2083</v>
      </c>
      <c r="H8" s="5">
        <f t="shared" si="2"/>
        <v>2083</v>
      </c>
      <c r="I8" s="5">
        <f t="shared" si="2"/>
        <v>2083</v>
      </c>
      <c r="J8" s="5">
        <f t="shared" si="2"/>
        <v>2083</v>
      </c>
      <c r="K8" s="5">
        <f t="shared" si="2"/>
        <v>2083</v>
      </c>
      <c r="L8" s="5">
        <f t="shared" si="2"/>
        <v>2083</v>
      </c>
      <c r="M8" s="5">
        <f t="shared" si="2"/>
        <v>2083</v>
      </c>
    </row>
    <row r="9" spans="1:13" ht="15" customHeight="1" x14ac:dyDescent="0.35">
      <c r="A9" s="2"/>
      <c r="B9" s="4" t="s">
        <v>14</v>
      </c>
      <c r="C9" s="5">
        <v>20000</v>
      </c>
      <c r="D9" s="5">
        <f t="shared" si="0"/>
        <v>13333</v>
      </c>
      <c r="E9" s="6">
        <v>1</v>
      </c>
      <c r="F9" s="5">
        <f t="shared" si="2"/>
        <v>1667</v>
      </c>
      <c r="G9" s="5">
        <f t="shared" si="2"/>
        <v>1667</v>
      </c>
      <c r="H9" s="5">
        <f t="shared" si="2"/>
        <v>1667</v>
      </c>
      <c r="I9" s="5">
        <f t="shared" si="2"/>
        <v>1667</v>
      </c>
      <c r="J9" s="5">
        <f t="shared" si="2"/>
        <v>1667</v>
      </c>
      <c r="K9" s="5">
        <f t="shared" si="2"/>
        <v>1667</v>
      </c>
      <c r="L9" s="5">
        <f t="shared" si="2"/>
        <v>1667</v>
      </c>
      <c r="M9" s="5">
        <f t="shared" si="2"/>
        <v>1667</v>
      </c>
    </row>
    <row r="10" spans="1:13" ht="15" customHeight="1" x14ac:dyDescent="0.35">
      <c r="A10" s="2"/>
      <c r="B10" s="4" t="s">
        <v>15</v>
      </c>
      <c r="C10" s="5">
        <v>15000</v>
      </c>
      <c r="D10" s="5">
        <f t="shared" si="0"/>
        <v>10000</v>
      </c>
      <c r="E10" s="6">
        <v>1</v>
      </c>
      <c r="F10" s="5">
        <f t="shared" si="2"/>
        <v>1250</v>
      </c>
      <c r="G10" s="5">
        <f t="shared" si="2"/>
        <v>1250</v>
      </c>
      <c r="H10" s="5">
        <f t="shared" si="2"/>
        <v>1250</v>
      </c>
      <c r="I10" s="5">
        <f t="shared" si="2"/>
        <v>1250</v>
      </c>
      <c r="J10" s="5">
        <f t="shared" si="2"/>
        <v>1250</v>
      </c>
      <c r="K10" s="5">
        <f t="shared" si="2"/>
        <v>1250</v>
      </c>
      <c r="L10" s="5">
        <f t="shared" si="2"/>
        <v>1250</v>
      </c>
      <c r="M10" s="5">
        <f t="shared" si="2"/>
        <v>1250</v>
      </c>
    </row>
    <row r="11" spans="1:13" ht="15" customHeight="1" x14ac:dyDescent="0.35">
      <c r="A11" s="2"/>
      <c r="B11" s="4" t="s">
        <v>16</v>
      </c>
      <c r="C11" s="5">
        <v>30000</v>
      </c>
      <c r="D11" s="5">
        <f t="shared" si="0"/>
        <v>20000</v>
      </c>
      <c r="E11" s="6">
        <v>1</v>
      </c>
      <c r="F11" s="5">
        <f t="shared" si="2"/>
        <v>2500</v>
      </c>
      <c r="G11" s="5">
        <f t="shared" si="2"/>
        <v>2500</v>
      </c>
      <c r="H11" s="5">
        <f t="shared" si="2"/>
        <v>2500</v>
      </c>
      <c r="I11" s="5">
        <f t="shared" si="2"/>
        <v>2500</v>
      </c>
      <c r="J11" s="5">
        <f t="shared" si="2"/>
        <v>2500</v>
      </c>
      <c r="K11" s="5">
        <f t="shared" si="2"/>
        <v>2500</v>
      </c>
      <c r="L11" s="5">
        <f t="shared" si="2"/>
        <v>2500</v>
      </c>
      <c r="M11" s="5">
        <f t="shared" si="2"/>
        <v>2500</v>
      </c>
    </row>
    <row r="12" spans="1:13" ht="15" customHeight="1" x14ac:dyDescent="0.35">
      <c r="A12" s="2"/>
      <c r="B12" s="4" t="s">
        <v>17</v>
      </c>
      <c r="C12" s="5">
        <v>0</v>
      </c>
      <c r="D12" s="5">
        <f t="shared" si="0"/>
        <v>0</v>
      </c>
      <c r="E12" s="6">
        <v>1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</row>
    <row r="13" spans="1:13" ht="13" customHeight="1" x14ac:dyDescent="0.35">
      <c r="A13" s="7"/>
      <c r="B13" s="8" t="s">
        <v>18</v>
      </c>
      <c r="C13" s="9">
        <v>20000</v>
      </c>
      <c r="D13" s="9">
        <f t="shared" si="0"/>
        <v>13333</v>
      </c>
      <c r="E13" s="10">
        <v>1</v>
      </c>
      <c r="F13" s="9">
        <f t="shared" si="2"/>
        <v>1667</v>
      </c>
      <c r="G13" s="9">
        <f t="shared" si="2"/>
        <v>1667</v>
      </c>
      <c r="H13" s="9">
        <f t="shared" si="2"/>
        <v>1667</v>
      </c>
      <c r="I13" s="9">
        <f t="shared" si="2"/>
        <v>1667</v>
      </c>
      <c r="J13" s="9">
        <f t="shared" si="2"/>
        <v>1667</v>
      </c>
      <c r="K13" s="9">
        <f t="shared" si="2"/>
        <v>1667</v>
      </c>
      <c r="L13" s="9">
        <f t="shared" si="2"/>
        <v>1667</v>
      </c>
      <c r="M13" s="9">
        <f t="shared" si="2"/>
        <v>1667</v>
      </c>
    </row>
    <row r="14" spans="1:13" ht="14.15" customHeight="1" x14ac:dyDescent="0.35">
      <c r="A14" s="11" t="s">
        <v>19</v>
      </c>
      <c r="B14" s="11" t="s">
        <v>20</v>
      </c>
      <c r="C14" s="12">
        <f>SUM(C7:C13)</f>
        <v>245000</v>
      </c>
      <c r="D14" s="12">
        <f>SUM(D7:D13)</f>
        <v>163333</v>
      </c>
      <c r="E14" s="12"/>
      <c r="F14" s="12">
        <f t="shared" ref="F14:M14" si="3">SUM(F7:F13)</f>
        <v>20417</v>
      </c>
      <c r="G14" s="12">
        <f t="shared" si="3"/>
        <v>20417</v>
      </c>
      <c r="H14" s="12">
        <f t="shared" si="3"/>
        <v>20417</v>
      </c>
      <c r="I14" s="12">
        <f t="shared" si="3"/>
        <v>20417</v>
      </c>
      <c r="J14" s="12">
        <f t="shared" si="3"/>
        <v>20417</v>
      </c>
      <c r="K14" s="12">
        <f t="shared" si="3"/>
        <v>20417</v>
      </c>
      <c r="L14" s="12">
        <f t="shared" si="3"/>
        <v>20417</v>
      </c>
      <c r="M14" s="12">
        <f t="shared" si="3"/>
        <v>20417</v>
      </c>
    </row>
    <row r="15" spans="1:13" ht="15" customHeight="1" x14ac:dyDescent="0.35">
      <c r="A15" s="2"/>
      <c r="B15" s="2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</row>
    <row r="16" spans="1:13" ht="15" customHeight="1" x14ac:dyDescent="0.35">
      <c r="A16" s="2"/>
      <c r="B16" s="4" t="s">
        <v>21</v>
      </c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</row>
    <row r="17" spans="1:13" ht="15" customHeight="1" x14ac:dyDescent="0.35">
      <c r="A17" s="2"/>
      <c r="B17" s="4" t="s">
        <v>22</v>
      </c>
      <c r="C17" s="5">
        <v>45000</v>
      </c>
      <c r="D17" s="5">
        <f t="shared" ref="D17:D32" si="4">ROUND(C17/12*8,0)</f>
        <v>30000</v>
      </c>
      <c r="E17" s="6"/>
      <c r="F17" s="5">
        <f t="shared" ref="F17:M17" si="5">ROUND($D17/8,0)</f>
        <v>3750</v>
      </c>
      <c r="G17" s="5">
        <f t="shared" si="5"/>
        <v>3750</v>
      </c>
      <c r="H17" s="5">
        <f t="shared" si="5"/>
        <v>3750</v>
      </c>
      <c r="I17" s="5">
        <f t="shared" si="5"/>
        <v>3750</v>
      </c>
      <c r="J17" s="5">
        <f t="shared" si="5"/>
        <v>3750</v>
      </c>
      <c r="K17" s="5">
        <f t="shared" si="5"/>
        <v>3750</v>
      </c>
      <c r="L17" s="5">
        <f t="shared" si="5"/>
        <v>3750</v>
      </c>
      <c r="M17" s="5">
        <f t="shared" si="5"/>
        <v>3750</v>
      </c>
    </row>
    <row r="18" spans="1:13" ht="15" customHeight="1" x14ac:dyDescent="0.35">
      <c r="A18" s="2"/>
      <c r="B18" s="4" t="s">
        <v>23</v>
      </c>
      <c r="C18" s="5">
        <v>24000</v>
      </c>
      <c r="D18" s="5">
        <f t="shared" si="4"/>
        <v>16000</v>
      </c>
      <c r="E18" s="6"/>
      <c r="F18" s="5">
        <f t="shared" ref="F18:M32" si="6">ROUND($D18/8,0)</f>
        <v>2000</v>
      </c>
      <c r="G18" s="5">
        <f t="shared" si="6"/>
        <v>2000</v>
      </c>
      <c r="H18" s="5">
        <f t="shared" si="6"/>
        <v>2000</v>
      </c>
      <c r="I18" s="5">
        <f t="shared" si="6"/>
        <v>2000</v>
      </c>
      <c r="J18" s="5">
        <f t="shared" si="6"/>
        <v>2000</v>
      </c>
      <c r="K18" s="5">
        <f t="shared" si="6"/>
        <v>2000</v>
      </c>
      <c r="L18" s="5">
        <f t="shared" si="6"/>
        <v>2000</v>
      </c>
      <c r="M18" s="5">
        <f t="shared" si="6"/>
        <v>2000</v>
      </c>
    </row>
    <row r="19" spans="1:13" ht="15" customHeight="1" x14ac:dyDescent="0.35">
      <c r="A19" s="2"/>
      <c r="B19" s="4" t="s">
        <v>24</v>
      </c>
      <c r="C19" s="5">
        <v>5300</v>
      </c>
      <c r="D19" s="5">
        <f t="shared" si="4"/>
        <v>3533</v>
      </c>
      <c r="E19" s="6"/>
      <c r="F19" s="5">
        <f t="shared" si="6"/>
        <v>442</v>
      </c>
      <c r="G19" s="5">
        <f t="shared" si="6"/>
        <v>442</v>
      </c>
      <c r="H19" s="5">
        <f t="shared" si="6"/>
        <v>442</v>
      </c>
      <c r="I19" s="5">
        <f t="shared" si="6"/>
        <v>442</v>
      </c>
      <c r="J19" s="5">
        <f t="shared" si="6"/>
        <v>442</v>
      </c>
      <c r="K19" s="5">
        <f t="shared" si="6"/>
        <v>442</v>
      </c>
      <c r="L19" s="5">
        <f t="shared" si="6"/>
        <v>442</v>
      </c>
      <c r="M19" s="5">
        <f t="shared" si="6"/>
        <v>442</v>
      </c>
    </row>
    <row r="20" spans="1:13" ht="15" customHeight="1" x14ac:dyDescent="0.35">
      <c r="A20" s="2"/>
      <c r="B20" s="4" t="s">
        <v>25</v>
      </c>
      <c r="C20" s="5">
        <v>13500</v>
      </c>
      <c r="D20" s="5">
        <f t="shared" si="4"/>
        <v>9000</v>
      </c>
      <c r="E20" s="6"/>
      <c r="F20" s="5">
        <f t="shared" si="6"/>
        <v>1125</v>
      </c>
      <c r="G20" s="5">
        <f t="shared" si="6"/>
        <v>1125</v>
      </c>
      <c r="H20" s="5">
        <f t="shared" si="6"/>
        <v>1125</v>
      </c>
      <c r="I20" s="5">
        <f t="shared" si="6"/>
        <v>1125</v>
      </c>
      <c r="J20" s="5">
        <f t="shared" si="6"/>
        <v>1125</v>
      </c>
      <c r="K20" s="5">
        <f t="shared" si="6"/>
        <v>1125</v>
      </c>
      <c r="L20" s="5">
        <f t="shared" si="6"/>
        <v>1125</v>
      </c>
      <c r="M20" s="5">
        <f t="shared" si="6"/>
        <v>1125</v>
      </c>
    </row>
    <row r="21" spans="1:13" ht="15" customHeight="1" x14ac:dyDescent="0.35">
      <c r="A21" s="2"/>
      <c r="B21" s="4" t="s">
        <v>26</v>
      </c>
      <c r="C21" s="5">
        <v>24000</v>
      </c>
      <c r="D21" s="5">
        <f t="shared" si="4"/>
        <v>16000</v>
      </c>
      <c r="E21" s="6"/>
      <c r="F21" s="5">
        <f t="shared" si="6"/>
        <v>2000</v>
      </c>
      <c r="G21" s="5">
        <f t="shared" si="6"/>
        <v>2000</v>
      </c>
      <c r="H21" s="5">
        <f t="shared" si="6"/>
        <v>2000</v>
      </c>
      <c r="I21" s="5">
        <f t="shared" si="6"/>
        <v>2000</v>
      </c>
      <c r="J21" s="5">
        <f t="shared" si="6"/>
        <v>2000</v>
      </c>
      <c r="K21" s="5">
        <f t="shared" si="6"/>
        <v>2000</v>
      </c>
      <c r="L21" s="5">
        <f t="shared" si="6"/>
        <v>2000</v>
      </c>
      <c r="M21" s="5">
        <f t="shared" si="6"/>
        <v>2000</v>
      </c>
    </row>
    <row r="22" spans="1:13" ht="15" customHeight="1" x14ac:dyDescent="0.35">
      <c r="A22" s="2"/>
      <c r="B22" s="4" t="s">
        <v>27</v>
      </c>
      <c r="C22" s="5">
        <v>2000</v>
      </c>
      <c r="D22" s="5">
        <f t="shared" si="4"/>
        <v>1333</v>
      </c>
      <c r="E22" s="6"/>
      <c r="F22" s="5">
        <f t="shared" si="6"/>
        <v>167</v>
      </c>
      <c r="G22" s="5">
        <f t="shared" si="6"/>
        <v>167</v>
      </c>
      <c r="H22" s="5">
        <f t="shared" si="6"/>
        <v>167</v>
      </c>
      <c r="I22" s="5">
        <f t="shared" si="6"/>
        <v>167</v>
      </c>
      <c r="J22" s="5">
        <f t="shared" si="6"/>
        <v>167</v>
      </c>
      <c r="K22" s="5">
        <f t="shared" si="6"/>
        <v>167</v>
      </c>
      <c r="L22" s="5">
        <f t="shared" si="6"/>
        <v>167</v>
      </c>
      <c r="M22" s="5">
        <f t="shared" si="6"/>
        <v>167</v>
      </c>
    </row>
    <row r="23" spans="1:13" ht="15" customHeight="1" x14ac:dyDescent="0.35">
      <c r="A23" s="2"/>
      <c r="B23" s="4" t="s">
        <v>28</v>
      </c>
      <c r="C23" s="5">
        <v>4500</v>
      </c>
      <c r="D23" s="5">
        <f t="shared" si="4"/>
        <v>3000</v>
      </c>
      <c r="E23" s="6"/>
      <c r="F23" s="5">
        <f t="shared" si="6"/>
        <v>375</v>
      </c>
      <c r="G23" s="5">
        <f t="shared" si="6"/>
        <v>375</v>
      </c>
      <c r="H23" s="5">
        <f t="shared" si="6"/>
        <v>375</v>
      </c>
      <c r="I23" s="5">
        <f t="shared" si="6"/>
        <v>375</v>
      </c>
      <c r="J23" s="5">
        <f t="shared" si="6"/>
        <v>375</v>
      </c>
      <c r="K23" s="5">
        <f t="shared" si="6"/>
        <v>375</v>
      </c>
      <c r="L23" s="5">
        <f t="shared" si="6"/>
        <v>375</v>
      </c>
      <c r="M23" s="5">
        <f t="shared" si="6"/>
        <v>375</v>
      </c>
    </row>
    <row r="24" spans="1:13" ht="15" customHeight="1" x14ac:dyDescent="0.35">
      <c r="A24" s="2"/>
      <c r="B24" s="4" t="s">
        <v>29</v>
      </c>
      <c r="C24" s="5">
        <v>1075</v>
      </c>
      <c r="D24" s="5">
        <f t="shared" si="4"/>
        <v>717</v>
      </c>
      <c r="E24" s="6"/>
      <c r="F24" s="5">
        <f t="shared" si="6"/>
        <v>90</v>
      </c>
      <c r="G24" s="5">
        <f t="shared" si="6"/>
        <v>90</v>
      </c>
      <c r="H24" s="5">
        <f t="shared" si="6"/>
        <v>90</v>
      </c>
      <c r="I24" s="5">
        <f t="shared" si="6"/>
        <v>90</v>
      </c>
      <c r="J24" s="5">
        <f t="shared" si="6"/>
        <v>90</v>
      </c>
      <c r="K24" s="5">
        <f t="shared" si="6"/>
        <v>90</v>
      </c>
      <c r="L24" s="5">
        <f t="shared" si="6"/>
        <v>90</v>
      </c>
      <c r="M24" s="5">
        <f t="shared" si="6"/>
        <v>90</v>
      </c>
    </row>
    <row r="25" spans="1:13" ht="15" customHeight="1" x14ac:dyDescent="0.35">
      <c r="A25" s="2"/>
      <c r="B25" s="4" t="s">
        <v>30</v>
      </c>
      <c r="C25" s="5">
        <v>30000</v>
      </c>
      <c r="D25" s="5">
        <f t="shared" si="4"/>
        <v>20000</v>
      </c>
      <c r="E25" s="6"/>
      <c r="F25" s="5">
        <f t="shared" si="6"/>
        <v>2500</v>
      </c>
      <c r="G25" s="5">
        <f t="shared" si="6"/>
        <v>2500</v>
      </c>
      <c r="H25" s="5">
        <f t="shared" si="6"/>
        <v>2500</v>
      </c>
      <c r="I25" s="5">
        <f t="shared" si="6"/>
        <v>2500</v>
      </c>
      <c r="J25" s="5">
        <f t="shared" si="6"/>
        <v>2500</v>
      </c>
      <c r="K25" s="5">
        <f t="shared" si="6"/>
        <v>2500</v>
      </c>
      <c r="L25" s="5">
        <f t="shared" si="6"/>
        <v>2500</v>
      </c>
      <c r="M25" s="5">
        <f t="shared" si="6"/>
        <v>2500</v>
      </c>
    </row>
    <row r="26" spans="1:13" ht="15" customHeight="1" x14ac:dyDescent="0.35">
      <c r="A26" s="2"/>
      <c r="B26" s="4" t="s">
        <v>31</v>
      </c>
      <c r="C26" s="5">
        <v>1500</v>
      </c>
      <c r="D26" s="5">
        <f t="shared" si="4"/>
        <v>1000</v>
      </c>
      <c r="E26" s="6"/>
      <c r="F26" s="5">
        <f t="shared" si="6"/>
        <v>125</v>
      </c>
      <c r="G26" s="5">
        <f t="shared" si="6"/>
        <v>125</v>
      </c>
      <c r="H26" s="5">
        <f t="shared" si="6"/>
        <v>125</v>
      </c>
      <c r="I26" s="5">
        <f t="shared" si="6"/>
        <v>125</v>
      </c>
      <c r="J26" s="5">
        <f t="shared" si="6"/>
        <v>125</v>
      </c>
      <c r="K26" s="5">
        <f t="shared" si="6"/>
        <v>125</v>
      </c>
      <c r="L26" s="5">
        <f t="shared" si="6"/>
        <v>125</v>
      </c>
      <c r="M26" s="5">
        <f t="shared" si="6"/>
        <v>125</v>
      </c>
    </row>
    <row r="27" spans="1:13" ht="15" customHeight="1" x14ac:dyDescent="0.35">
      <c r="A27" s="2"/>
      <c r="B27" s="4" t="s">
        <v>32</v>
      </c>
      <c r="C27" s="5">
        <v>24000</v>
      </c>
      <c r="D27" s="5">
        <f t="shared" si="4"/>
        <v>16000</v>
      </c>
      <c r="E27" s="6"/>
      <c r="F27" s="5">
        <f t="shared" si="6"/>
        <v>2000</v>
      </c>
      <c r="G27" s="5">
        <f t="shared" si="6"/>
        <v>2000</v>
      </c>
      <c r="H27" s="5">
        <f t="shared" si="6"/>
        <v>2000</v>
      </c>
      <c r="I27" s="5">
        <f t="shared" si="6"/>
        <v>2000</v>
      </c>
      <c r="J27" s="5">
        <f t="shared" si="6"/>
        <v>2000</v>
      </c>
      <c r="K27" s="5">
        <f t="shared" si="6"/>
        <v>2000</v>
      </c>
      <c r="L27" s="5">
        <f t="shared" si="6"/>
        <v>2000</v>
      </c>
      <c r="M27" s="5">
        <f t="shared" si="6"/>
        <v>2000</v>
      </c>
    </row>
    <row r="28" spans="1:13" ht="15" customHeight="1" x14ac:dyDescent="0.35">
      <c r="A28" s="2"/>
      <c r="B28" s="4" t="s">
        <v>33</v>
      </c>
      <c r="C28" s="5">
        <v>15000</v>
      </c>
      <c r="D28" s="5">
        <f t="shared" si="4"/>
        <v>10000</v>
      </c>
      <c r="E28" s="6"/>
      <c r="F28" s="5">
        <f t="shared" si="6"/>
        <v>1250</v>
      </c>
      <c r="G28" s="5">
        <f t="shared" si="6"/>
        <v>1250</v>
      </c>
      <c r="H28" s="5">
        <f t="shared" si="6"/>
        <v>1250</v>
      </c>
      <c r="I28" s="5">
        <f t="shared" si="6"/>
        <v>1250</v>
      </c>
      <c r="J28" s="5">
        <f t="shared" si="6"/>
        <v>1250</v>
      </c>
      <c r="K28" s="5">
        <f t="shared" si="6"/>
        <v>1250</v>
      </c>
      <c r="L28" s="5">
        <f t="shared" si="6"/>
        <v>1250</v>
      </c>
      <c r="M28" s="5">
        <f t="shared" si="6"/>
        <v>1250</v>
      </c>
    </row>
    <row r="29" spans="1:13" ht="15" customHeight="1" x14ac:dyDescent="0.35">
      <c r="A29" s="2"/>
      <c r="B29" s="4" t="s">
        <v>34</v>
      </c>
      <c r="C29" s="5">
        <v>30000</v>
      </c>
      <c r="D29" s="5">
        <f t="shared" si="4"/>
        <v>20000</v>
      </c>
      <c r="E29" s="6"/>
      <c r="F29" s="5">
        <f t="shared" si="6"/>
        <v>2500</v>
      </c>
      <c r="G29" s="5">
        <f t="shared" si="6"/>
        <v>2500</v>
      </c>
      <c r="H29" s="5">
        <f t="shared" si="6"/>
        <v>2500</v>
      </c>
      <c r="I29" s="5">
        <f t="shared" si="6"/>
        <v>2500</v>
      </c>
      <c r="J29" s="5">
        <f t="shared" si="6"/>
        <v>2500</v>
      </c>
      <c r="K29" s="5">
        <f t="shared" si="6"/>
        <v>2500</v>
      </c>
      <c r="L29" s="5">
        <f t="shared" si="6"/>
        <v>2500</v>
      </c>
      <c r="M29" s="5">
        <f t="shared" si="6"/>
        <v>2500</v>
      </c>
    </row>
    <row r="30" spans="1:13" ht="15" customHeight="1" x14ac:dyDescent="0.35">
      <c r="A30" s="2"/>
      <c r="B30" s="4" t="s">
        <v>35</v>
      </c>
      <c r="C30" s="5">
        <v>6000</v>
      </c>
      <c r="D30" s="5">
        <f t="shared" si="4"/>
        <v>4000</v>
      </c>
      <c r="E30" s="6"/>
      <c r="F30" s="5">
        <f t="shared" si="6"/>
        <v>500</v>
      </c>
      <c r="G30" s="5">
        <f t="shared" si="6"/>
        <v>500</v>
      </c>
      <c r="H30" s="5">
        <f t="shared" si="6"/>
        <v>500</v>
      </c>
      <c r="I30" s="5">
        <f t="shared" si="6"/>
        <v>500</v>
      </c>
      <c r="J30" s="5">
        <f t="shared" si="6"/>
        <v>500</v>
      </c>
      <c r="K30" s="5">
        <f t="shared" si="6"/>
        <v>500</v>
      </c>
      <c r="L30" s="5">
        <f t="shared" si="6"/>
        <v>500</v>
      </c>
      <c r="M30" s="5">
        <f t="shared" si="6"/>
        <v>500</v>
      </c>
    </row>
    <row r="31" spans="1:13" ht="15" customHeight="1" x14ac:dyDescent="0.35">
      <c r="A31" s="2"/>
      <c r="B31" s="4" t="s">
        <v>36</v>
      </c>
      <c r="C31" s="5">
        <v>15000</v>
      </c>
      <c r="D31" s="5">
        <f t="shared" si="4"/>
        <v>10000</v>
      </c>
      <c r="E31" s="6"/>
      <c r="F31" s="5">
        <f t="shared" si="6"/>
        <v>1250</v>
      </c>
      <c r="G31" s="5">
        <f t="shared" si="6"/>
        <v>1250</v>
      </c>
      <c r="H31" s="5">
        <f t="shared" si="6"/>
        <v>1250</v>
      </c>
      <c r="I31" s="5">
        <f t="shared" si="6"/>
        <v>1250</v>
      </c>
      <c r="J31" s="5">
        <f t="shared" si="6"/>
        <v>1250</v>
      </c>
      <c r="K31" s="5">
        <f t="shared" si="6"/>
        <v>1250</v>
      </c>
      <c r="L31" s="5">
        <f t="shared" si="6"/>
        <v>1250</v>
      </c>
      <c r="M31" s="5">
        <f t="shared" si="6"/>
        <v>1250</v>
      </c>
    </row>
    <row r="32" spans="1:13" ht="15" customHeight="1" x14ac:dyDescent="0.35">
      <c r="A32" s="2"/>
      <c r="B32" s="4" t="s">
        <v>37</v>
      </c>
      <c r="C32" s="5">
        <v>4125</v>
      </c>
      <c r="D32" s="5">
        <f t="shared" si="4"/>
        <v>2750</v>
      </c>
      <c r="E32" s="6"/>
      <c r="F32" s="5">
        <f t="shared" si="6"/>
        <v>344</v>
      </c>
      <c r="G32" s="5">
        <f t="shared" si="6"/>
        <v>344</v>
      </c>
      <c r="H32" s="5">
        <f t="shared" si="6"/>
        <v>344</v>
      </c>
      <c r="I32" s="5">
        <f t="shared" si="6"/>
        <v>344</v>
      </c>
      <c r="J32" s="5">
        <f t="shared" si="6"/>
        <v>344</v>
      </c>
      <c r="K32" s="5">
        <f t="shared" si="6"/>
        <v>344</v>
      </c>
      <c r="L32" s="5">
        <f t="shared" si="6"/>
        <v>344</v>
      </c>
      <c r="M32" s="5">
        <f t="shared" si="6"/>
        <v>344</v>
      </c>
    </row>
    <row r="33" spans="1:13" ht="8" customHeight="1" x14ac:dyDescent="0.35">
      <c r="A33" s="7"/>
      <c r="B33" s="7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</row>
    <row r="34" spans="1:13" ht="14.15" customHeight="1" x14ac:dyDescent="0.35">
      <c r="A34" s="11" t="s">
        <v>38</v>
      </c>
      <c r="B34" s="11" t="s">
        <v>39</v>
      </c>
      <c r="C34" s="12">
        <f>SUM(C17:C33)</f>
        <v>245000</v>
      </c>
      <c r="D34" s="12">
        <f>SUM(D17:D33)</f>
        <v>163333</v>
      </c>
      <c r="E34" s="13"/>
      <c r="F34" s="12">
        <f t="shared" ref="F34:M34" si="7">SUM(F17:F33)-1</f>
        <v>20417</v>
      </c>
      <c r="G34" s="12">
        <f t="shared" si="7"/>
        <v>20417</v>
      </c>
      <c r="H34" s="12">
        <f t="shared" si="7"/>
        <v>20417</v>
      </c>
      <c r="I34" s="12">
        <f t="shared" si="7"/>
        <v>20417</v>
      </c>
      <c r="J34" s="12">
        <f t="shared" si="7"/>
        <v>20417</v>
      </c>
      <c r="K34" s="12">
        <f t="shared" si="7"/>
        <v>20417</v>
      </c>
      <c r="L34" s="12">
        <f t="shared" si="7"/>
        <v>20417</v>
      </c>
      <c r="M34" s="12">
        <f t="shared" si="7"/>
        <v>20417</v>
      </c>
    </row>
    <row r="35" spans="1:13" ht="13" customHeight="1" x14ac:dyDescent="0.35">
      <c r="A35" s="7"/>
      <c r="B35" s="7"/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</row>
    <row r="36" spans="1:13" ht="13" customHeight="1" x14ac:dyDescent="0.35">
      <c r="A36" s="14"/>
      <c r="B36" s="15" t="s">
        <v>40</v>
      </c>
      <c r="C36" s="16">
        <f>ROUND(C14-C34,0)</f>
        <v>0</v>
      </c>
      <c r="D36" s="16">
        <f>ROUND(D14-D34,0)</f>
        <v>0</v>
      </c>
      <c r="E36" s="16"/>
      <c r="F36" s="16">
        <f t="shared" ref="F36:M36" si="8">ROUND(F14-F34,0)</f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</row>
    <row r="37" spans="1:13" ht="13" customHeight="1" x14ac:dyDescent="0.35">
      <c r="A37" s="17"/>
      <c r="B37" s="17"/>
      <c r="C37" s="18"/>
      <c r="D37" s="18"/>
      <c r="E37" s="17"/>
      <c r="F37" s="18"/>
      <c r="G37" s="18"/>
      <c r="H37" s="18"/>
      <c r="I37" s="18"/>
      <c r="J37" s="18"/>
      <c r="K37" s="18"/>
      <c r="L37" s="18"/>
      <c r="M37" s="18"/>
    </row>
    <row r="38" spans="1:13" ht="15" customHeight="1" x14ac:dyDescent="0.35">
      <c r="A38" s="2"/>
      <c r="B38" s="2"/>
      <c r="C38" s="5"/>
      <c r="D38" s="5"/>
      <c r="E38" s="2"/>
      <c r="F38" s="5"/>
      <c r="G38" s="5"/>
      <c r="H38" s="5"/>
      <c r="I38" s="5"/>
      <c r="J38" s="5"/>
      <c r="K38" s="5"/>
      <c r="L38" s="5"/>
      <c r="M38" s="5"/>
    </row>
    <row r="39" spans="1:13" ht="15" customHeight="1" x14ac:dyDescent="0.35">
      <c r="A39" s="2"/>
      <c r="B39" s="2"/>
      <c r="C39" s="5"/>
      <c r="D39" s="5"/>
      <c r="E39" s="2"/>
      <c r="F39" s="5"/>
      <c r="G39" s="5"/>
      <c r="H39" s="5"/>
      <c r="I39" s="5"/>
      <c r="J39" s="5"/>
      <c r="K39" s="5"/>
      <c r="L39" s="5"/>
      <c r="M39" s="5"/>
    </row>
    <row r="40" spans="1:13" ht="15" customHeight="1" x14ac:dyDescent="0.35">
      <c r="A40" s="2"/>
      <c r="B40" s="2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</row>
    <row r="41" spans="1:13" ht="15" customHeight="1" x14ac:dyDescent="0.35">
      <c r="A41" s="2"/>
      <c r="B41" s="2"/>
      <c r="C41" s="2"/>
      <c r="D41" s="2"/>
      <c r="E41" s="2"/>
      <c r="F41" s="5"/>
      <c r="G41" s="5"/>
      <c r="H41" s="5"/>
      <c r="I41" s="5"/>
      <c r="J41" s="5"/>
      <c r="K41" s="5"/>
      <c r="L41" s="5"/>
      <c r="M41" s="5"/>
    </row>
  </sheetData>
  <mergeCells count="2">
    <mergeCell ref="A2:M2"/>
    <mergeCell ref="D4:D5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B. Jones</dc:creator>
  <cp:lastModifiedBy>Phyllis B. Jones</cp:lastModifiedBy>
  <dcterms:created xsi:type="dcterms:W3CDTF">2020-05-12T01:54:40Z</dcterms:created>
  <dcterms:modified xsi:type="dcterms:W3CDTF">2020-05-12T01:54:40Z</dcterms:modified>
</cp:coreProperties>
</file>