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5BB41214-40B6-4811-88AB-5B52553C568A}" xr6:coauthVersionLast="47" xr6:coauthVersionMax="47" xr10:uidLastSave="{00000000-0000-0000-0000-000000000000}"/>
  <bookViews>
    <workbookView xWindow="-120" yWindow="-120" windowWidth="29040" windowHeight="15720" firstSheet="1" activeTab="1" xr2:uid="{1EB25F9D-7D7F-45EC-A9B3-D1778E1EE071}"/>
  </bookViews>
  <sheets>
    <sheet name="I - Instructions" sheetId="1" r:id="rId1"/>
    <sheet name="Proposed Categories" sheetId="7" r:id="rId2"/>
    <sheet name="Market Basket Evaluation" sheetId="6" r:id="rId3"/>
    <sheet name="I.1 - Heavy Equipmen Discount %" sheetId="2" r:id="rId4"/>
    <sheet name="I.2 Heavy Equipment Value Add" sheetId="3" r:id="rId5"/>
    <sheet name="I.3 Industrial Equipment Discou" sheetId="4" r:id="rId6"/>
    <sheet name="I.4 Industrial Equipment Value " sheetId="5" r:id="rId7"/>
  </sheets>
  <definedNames>
    <definedName name="_xlnm.Print_Titles" localSheetId="2">'Market Basket Evaluation'!$1:$19</definedName>
    <definedName name="_xlnm.Print_Titles" localSheetId="1">'Proposed Categories'!$1:$4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7" i="7" l="1"/>
  <c r="G218" i="3"/>
  <c r="G275" i="2"/>
  <c r="G70" i="2"/>
  <c r="G71" i="2"/>
  <c r="G72" i="2"/>
  <c r="G73" i="2"/>
  <c r="G74" i="2"/>
  <c r="G75" i="2"/>
  <c r="G76" i="2"/>
  <c r="G77" i="2"/>
  <c r="G78" i="2"/>
  <c r="G79" i="2"/>
  <c r="G80" i="2"/>
  <c r="G81" i="2"/>
  <c r="G82" i="2"/>
  <c r="G83" i="2"/>
  <c r="G84" i="2"/>
  <c r="G85" i="2"/>
  <c r="G86" i="2"/>
  <c r="G87" i="2"/>
  <c r="G69" i="2"/>
  <c r="G108" i="2"/>
  <c r="G107" i="2"/>
  <c r="G106" i="2"/>
  <c r="G105" i="2"/>
  <c r="G104" i="2"/>
  <c r="G103" i="2"/>
  <c r="G102" i="2"/>
  <c r="G101" i="2"/>
  <c r="G100" i="2"/>
  <c r="G99" i="2"/>
  <c r="G98" i="2"/>
  <c r="G97" i="2"/>
  <c r="G96" i="2"/>
  <c r="G95" i="2"/>
  <c r="G94" i="2"/>
  <c r="G93" i="2"/>
  <c r="G92" i="2"/>
  <c r="G91" i="2"/>
  <c r="G128" i="2"/>
  <c r="G129" i="2"/>
  <c r="G130" i="2"/>
  <c r="G131" i="2"/>
  <c r="G36" i="2"/>
  <c r="G37" i="2"/>
  <c r="G38" i="2"/>
  <c r="G39" i="2"/>
  <c r="G40" i="2"/>
  <c r="G41" i="2"/>
  <c r="G269" i="2"/>
  <c r="G270" i="2"/>
  <c r="G271" i="2"/>
  <c r="G58" i="2"/>
  <c r="G59" i="2"/>
  <c r="G60" i="2"/>
  <c r="G61" i="2"/>
  <c r="G62" i="2"/>
  <c r="G63" i="2"/>
  <c r="G147" i="2"/>
  <c r="G148" i="2"/>
  <c r="G149" i="2"/>
  <c r="G150" i="2"/>
  <c r="G151" i="2"/>
  <c r="G152" i="2"/>
  <c r="G153" i="2"/>
  <c r="G154" i="2"/>
  <c r="G155" i="2"/>
  <c r="G234" i="2"/>
  <c r="G235" i="2"/>
  <c r="G236" i="2"/>
  <c r="G241" i="2"/>
  <c r="G242" i="2"/>
  <c r="G243" i="2"/>
  <c r="G244" i="2"/>
  <c r="G245" i="2"/>
  <c r="G246" i="2"/>
  <c r="G247" i="2"/>
  <c r="G248" i="2"/>
  <c r="G249" i="2"/>
  <c r="G250" i="2"/>
  <c r="G251" i="2"/>
  <c r="G252" i="2"/>
  <c r="G253" i="2"/>
  <c r="G254" i="2"/>
  <c r="G255" i="2"/>
  <c r="G256" i="2"/>
  <c r="G257" i="2"/>
  <c r="G46" i="2"/>
  <c r="G47" i="2"/>
  <c r="G48" i="2"/>
  <c r="G49" i="2"/>
  <c r="G50" i="2"/>
  <c r="G51"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170" i="2"/>
  <c r="G171" i="2"/>
  <c r="G172" i="2"/>
  <c r="G173" i="2"/>
  <c r="G174" i="2"/>
  <c r="G175" i="2"/>
  <c r="G137" i="2"/>
  <c r="G138" i="2"/>
  <c r="G139" i="2"/>
  <c r="G140" i="2"/>
  <c r="G141" i="2"/>
  <c r="G142" i="2"/>
  <c r="G187" i="2"/>
  <c r="G188" i="2"/>
  <c r="G189" i="2"/>
  <c r="G190" i="2"/>
  <c r="G191" i="2"/>
  <c r="G192" i="2"/>
  <c r="G29" i="2"/>
  <c r="G30" i="2"/>
  <c r="G31" i="2"/>
  <c r="G262" i="2"/>
  <c r="G263" i="2"/>
  <c r="G264" i="2"/>
  <c r="G265" i="2"/>
  <c r="G118" i="2"/>
  <c r="G119" i="2"/>
  <c r="G120" i="2"/>
  <c r="G121" i="2"/>
  <c r="G122" i="2"/>
  <c r="G123" i="2"/>
  <c r="G124" i="2"/>
  <c r="G125" i="2"/>
  <c r="G62" i="5"/>
  <c r="G61" i="5"/>
  <c r="G60" i="5"/>
  <c r="G59" i="5"/>
  <c r="G58" i="5"/>
  <c r="G54" i="5"/>
  <c r="G53" i="5"/>
  <c r="G52" i="5"/>
  <c r="G51" i="5"/>
  <c r="G50" i="5"/>
  <c r="G46" i="5"/>
  <c r="G45" i="5"/>
  <c r="G44" i="5"/>
  <c r="G43" i="5"/>
  <c r="G42" i="5"/>
  <c r="G38" i="5"/>
  <c r="G37" i="5"/>
  <c r="G36" i="5"/>
  <c r="G35" i="5"/>
  <c r="G34" i="5"/>
  <c r="G30" i="5"/>
  <c r="G29" i="5"/>
  <c r="G28" i="5"/>
  <c r="G27" i="5"/>
  <c r="G26" i="5"/>
  <c r="G22" i="5"/>
  <c r="G21" i="5"/>
  <c r="G20" i="5"/>
  <c r="G19" i="5"/>
  <c r="G18" i="5"/>
  <c r="G14" i="5"/>
  <c r="G242" i="3"/>
  <c r="G241" i="3"/>
  <c r="G240" i="3"/>
  <c r="G239" i="3"/>
  <c r="G238" i="3"/>
  <c r="G234" i="3"/>
  <c r="G233" i="3"/>
  <c r="G232" i="3"/>
  <c r="G231" i="3"/>
  <c r="G230" i="3"/>
  <c r="G226" i="3"/>
  <c r="G225" i="3"/>
  <c r="G224" i="3"/>
  <c r="G223" i="3"/>
  <c r="G222" i="3"/>
  <c r="G217" i="3"/>
  <c r="G216" i="3"/>
  <c r="G215" i="3"/>
  <c r="G214" i="3"/>
  <c r="G67" i="4"/>
  <c r="G66" i="4"/>
  <c r="G65" i="4"/>
  <c r="G64" i="4"/>
  <c r="G63" i="4"/>
  <c r="G59" i="4"/>
  <c r="G58" i="4"/>
  <c r="G57" i="4"/>
  <c r="G56" i="4"/>
  <c r="G55" i="4"/>
  <c r="G51" i="4"/>
  <c r="G50" i="4"/>
  <c r="G49" i="4"/>
  <c r="G48" i="4"/>
  <c r="G47" i="4"/>
  <c r="G43" i="4"/>
  <c r="G42" i="4"/>
  <c r="G41" i="4"/>
  <c r="G40" i="4"/>
  <c r="G39" i="4"/>
  <c r="G35" i="4"/>
  <c r="G34" i="4"/>
  <c r="G33" i="4"/>
  <c r="G32" i="4"/>
  <c r="G31" i="4"/>
  <c r="G27" i="4"/>
  <c r="G26" i="4"/>
  <c r="G25" i="4"/>
  <c r="G24" i="4"/>
  <c r="G23" i="4"/>
  <c r="G19" i="4"/>
  <c r="G18" i="4"/>
  <c r="G17" i="4"/>
  <c r="G16" i="4"/>
  <c r="G15" i="4"/>
  <c r="G308" i="2"/>
  <c r="G307" i="2"/>
  <c r="G306" i="2"/>
  <c r="G305" i="2"/>
  <c r="G304" i="2"/>
  <c r="G300" i="2"/>
  <c r="G299" i="2"/>
  <c r="G298" i="2"/>
  <c r="G297" i="2"/>
  <c r="G296" i="2"/>
  <c r="G292" i="2"/>
  <c r="G291" i="2"/>
  <c r="G290" i="2"/>
  <c r="G289" i="2"/>
  <c r="G288" i="2"/>
  <c r="G284" i="2"/>
  <c r="G283" i="2"/>
  <c r="G282" i="2"/>
  <c r="G281" i="2"/>
  <c r="G280" i="2"/>
  <c r="G268" i="2"/>
  <c r="G267" i="2"/>
  <c r="G266" i="2"/>
  <c r="G258" i="2"/>
  <c r="G240" i="2"/>
  <c r="G197" i="2"/>
  <c r="G193" i="2"/>
  <c r="G186" i="2"/>
  <c r="G169" i="2"/>
  <c r="G165" i="2"/>
  <c r="G164" i="2"/>
  <c r="G160" i="2"/>
  <c r="G159" i="2"/>
  <c r="G146" i="2"/>
  <c r="G136" i="2"/>
  <c r="G114" i="2"/>
  <c r="G113" i="2"/>
  <c r="G112" i="2"/>
  <c r="G64" i="2"/>
  <c r="G57" i="2"/>
  <c r="G53" i="2"/>
  <c r="G52" i="2"/>
  <c r="G45" i="2"/>
  <c r="G35" i="2"/>
  <c r="G28" i="2"/>
  <c r="G27" i="2"/>
  <c r="F61" i="4"/>
  <c r="F53" i="4"/>
  <c r="F45" i="4"/>
  <c r="F37" i="4"/>
  <c r="F29" i="4"/>
  <c r="F21" i="4"/>
  <c r="F13" i="4"/>
  <c r="F302" i="2"/>
  <c r="F294" i="2"/>
  <c r="F286" i="2"/>
  <c r="F278" i="2"/>
  <c r="F277" i="2"/>
</calcChain>
</file>

<file path=xl/sharedStrings.xml><?xml version="1.0" encoding="utf-8"?>
<sst xmlns="http://schemas.openxmlformats.org/spreadsheetml/2006/main" count="1428" uniqueCount="412">
  <si>
    <t>Attachment I</t>
  </si>
  <si>
    <t>COST PROPOSAL</t>
  </si>
  <si>
    <t>INSTRUCTION:</t>
  </si>
  <si>
    <t>1.  This Cost Proposal form consists of multiple sections (tabs at the bottom of this spreadsheet):
---Section 1: Number of Proposed Categories (Green Tab)
---Section 2: Market Basket Evaluation (Orange Tab)
---Section 3: Discount % Off Evaluation (Blue Tabs)
-----Heavy Equipment Discount %
-----Heavy Equipment Value Add
-----Industrial Equipment Discount %
-----Industrial Equipment Value Add</t>
  </si>
  <si>
    <t>2.  Offeror must complete all required elements of this Cost Proposal. The format and structure of the Cost Proposal is intended to allow for a fair evaluation of like costs among Offerors. Deviation from the format or structure of this Cost Proposal may result in Offeror’s proposal being deemed non-responsive.</t>
  </si>
  <si>
    <t>2.  Offeror is wholly responsible for ensuring figures and calculations submitted in Offeror’s completed Cost Proposal are accurate, even if formulas have been provided by the Lead State as a courtesy.</t>
  </si>
  <si>
    <t>3.   Inclusion of cost or pricing information in any document other than this Cost Proposal may result in Offeror’s proposal being deemed non-responsive.</t>
  </si>
  <si>
    <t xml:space="preserve">4.   Offeror’s Cost must be inclusive of all fees and charges, including but not limited to fees or charges for shipping, delivery, credit card payments, or personnel. </t>
  </si>
  <si>
    <t>5.   In addition to the Cost Proposal evaluation described in this RFP, Cost Proposals may also be subject to an independent review for reasonableness and best value by the Lead State. Costs determined not to be reasonable or best-value by the Lead State may result in all or part of Offeror’s proposal being rejected, notwithstanding the results of the Cost Proposal evaluation.</t>
  </si>
  <si>
    <t>6.   It is Offerors responsibility to ensure it has completed all tabs and required inputs based on its proposed products &amp; services.</t>
  </si>
  <si>
    <t>Section 1 - Number of Proposed Categories</t>
  </si>
  <si>
    <t>ADDITIONAL INSTRUCTION:</t>
  </si>
  <si>
    <r>
      <t xml:space="preserve">1.   Offeror is to input in the </t>
    </r>
    <r>
      <rPr>
        <b/>
        <u/>
        <sz val="11"/>
        <color theme="1"/>
        <rFont val="Calibri"/>
        <family val="2"/>
        <scheme val="minor"/>
      </rPr>
      <t>blue</t>
    </r>
    <r>
      <rPr>
        <sz val="11"/>
        <color theme="1"/>
        <rFont val="Calibri"/>
        <family val="2"/>
        <scheme val="minor"/>
      </rPr>
      <t xml:space="preserve"> highlighted fields "Yes" or "No" on whether Offeror is seeking an award in the respective Category. </t>
    </r>
  </si>
  <si>
    <t xml:space="preserve">2.   Offeror should input "No" if it is not proposing for the given Category. If a field is left blank it is assumed that Offeror is not proposing for an award in that Category. </t>
  </si>
  <si>
    <t xml:space="preserve">3.   All Categories Offeror selects that "Yes" it is proposing for an award must subsequently include a complete proposal to Section 2 (Market Basket Evaluation) and Section 3 (Discount % Off Evaluation) for the respective Category. Failure to submit a complete Cost Proposal for  each Category Offeror is seeking an award in may result in disqualification of Offeror's proposal to that Category. </t>
  </si>
  <si>
    <t>Category #</t>
  </si>
  <si>
    <t>Category Description</t>
  </si>
  <si>
    <t>Select Yes / No for what Categories you are Seeking an Award In</t>
  </si>
  <si>
    <t>Heavy Equipment</t>
  </si>
  <si>
    <t>Articulated Dump Haulers</t>
  </si>
  <si>
    <t>Yes</t>
  </si>
  <si>
    <t>Articulated Haulers</t>
  </si>
  <si>
    <t>Backhoes</t>
  </si>
  <si>
    <t>Planer / Cold Planer</t>
  </si>
  <si>
    <t>Compactors: Road, Asphalt, &amp; Landfill</t>
  </si>
  <si>
    <t>Dozers</t>
  </si>
  <si>
    <t>Motor Graders</t>
  </si>
  <si>
    <t>Pavers</t>
  </si>
  <si>
    <t>Reclaimers</t>
  </si>
  <si>
    <t>Site Dumpers</t>
  </si>
  <si>
    <t>Skid Steers</t>
  </si>
  <si>
    <t>Telehandlers</t>
  </si>
  <si>
    <t>Track Excavators</t>
  </si>
  <si>
    <t>Tracked Loaders</t>
  </si>
  <si>
    <t>Wheel Loaders</t>
  </si>
  <si>
    <t>Wheeled Excavator</t>
  </si>
  <si>
    <t>No</t>
  </si>
  <si>
    <t>Industrial Equipment</t>
  </si>
  <si>
    <t>Air Compressors</t>
  </si>
  <si>
    <t>Backup Battery Pack</t>
  </si>
  <si>
    <t>Generators</t>
  </si>
  <si>
    <t>Forklifts</t>
  </si>
  <si>
    <t>Light Tower</t>
  </si>
  <si>
    <t># of Categories Seeking an Award In --&gt;</t>
  </si>
  <si>
    <t>Section 2 - Market Basket Evaluation</t>
  </si>
  <si>
    <r>
      <t xml:space="preserve">1.   Offeror must complete all required fields (fields in a </t>
    </r>
    <r>
      <rPr>
        <b/>
        <u/>
        <sz val="11"/>
        <color theme="1"/>
        <rFont val="Calibri"/>
        <family val="2"/>
        <scheme val="minor"/>
      </rPr>
      <t>blue</t>
    </r>
    <r>
      <rPr>
        <sz val="11"/>
        <color theme="1"/>
        <rFont val="Calibri"/>
        <family val="2"/>
        <scheme val="minor"/>
      </rPr>
      <t xml:space="preserve"> highlight) on this Cost Proposal. The format and structure of the Cost Proposal is intended to allow for a fair market basket type evaluation of like costs among Offerors. Deviation from the format or structure of this Cost Proposal may result in Offeror’s proposal being deemed non-responsive.</t>
    </r>
  </si>
  <si>
    <t>2.   Offeror is wholly responsible for ensuring figures and calculations submitted in Offeror’s completed Cost Proposal are accurate, even if formulas have been provided by the Lead State as a courtesy.</t>
  </si>
  <si>
    <r>
      <t xml:space="preserve">3.   Categories 5 (Compactors) and 17 (Sweepers) within </t>
    </r>
    <r>
      <rPr>
        <u/>
        <sz val="11"/>
        <rFont val="Calibri"/>
        <family val="2"/>
      </rPr>
      <t>Heavy Equipment</t>
    </r>
    <r>
      <rPr>
        <sz val="11"/>
        <rFont val="Calibri"/>
        <family val="2"/>
      </rPr>
      <t xml:space="preserve"> portion include sub-categories. Offeror must propose for each sub-category of an overall Category in order to be considered for an award in that Category. Failure to propose each sub-category of an overall Category may result in disqualification of Offeror's proposal from that Category.</t>
    </r>
  </si>
  <si>
    <t xml:space="preserve">4.   The "Minimum Product Specifications" in column C represent the minimum spec. Offeror is to assess its own inventory of equipment to meet these minimum specifications and input in columns D to H the proposed Equipment. </t>
  </si>
  <si>
    <t>Category</t>
  </si>
  <si>
    <t>Minimum Product Specifications</t>
  </si>
  <si>
    <t>Offeror's Proposed Product</t>
  </si>
  <si>
    <t>Specifications for Offeror's Proposed Product</t>
  </si>
  <si>
    <t>List Price</t>
  </si>
  <si>
    <t>Minimum Discount % Off</t>
  </si>
  <si>
    <t>Extended Price</t>
  </si>
  <si>
    <t>Net Power --- 235 KW (321 hp) at 1,900 rpm
Rated Payload --- 53,300 lbs.
Heaped Capacity --- 15.0 m3 (19.6 cu. yd.)</t>
  </si>
  <si>
    <t>Net Power --- 252 KW (338 hp) at 1,700 rpm
Rated Payload --- 53,000 lbs.
Heaped Capacity ---  15.0 m3 (19.6 cu. yd.)</t>
  </si>
  <si>
    <t>Net Power --- 465 hp
Payload capacity --- 45 sh tn
Body volume, SAE 2:1 heap --- 32 yd³</t>
  </si>
  <si>
    <t>Net Peak Power --- 75 kW (100 hp) at 1,600 rpm
Standard Dipperstick Digging Depth --- 4.30 m (14 ft. 1 in.) 
Operating Weight --- 14,600 lbs.</t>
  </si>
  <si>
    <t>Rotor Width --- 83-inch
Rotor Depth --- 12-inch
Operating Weight --- 41,000 lbs.
Load Sensing Propel System
High capacity, versatile convey</t>
  </si>
  <si>
    <t xml:space="preserve">5 - a </t>
  </si>
  <si>
    <t>Compactors: Road</t>
  </si>
  <si>
    <t>Impact Force --- 30KN
Speed --- 0-5Km/hour
Drum Width --- 800mm * 500mm
Climbing --- 25%</t>
  </si>
  <si>
    <t>5 - b</t>
  </si>
  <si>
    <t>Compactors: Asphalt</t>
  </si>
  <si>
    <t xml:space="preserve">Operating Weight (with ROPS) --- 10,000 kg.
Rated Engine Power --- 80 kW. 
Drum or Rolling Width --- 1,530 mm. </t>
  </si>
  <si>
    <t>5 - c</t>
  </si>
  <si>
    <t>Compactors: Landfill</t>
  </si>
  <si>
    <t>Operating Weight --- 90207 lbs.
Gross Power --- 435 HP
Net Power --- 405 HP</t>
  </si>
  <si>
    <t xml:space="preserve">Net Power --- 69 kW (92 hp) at 2,200 rpm
Operating Weight --- 20,000 lbs.
Track on Ground --- 2 184 mm (86 in.) </t>
  </si>
  <si>
    <t xml:space="preserve">Net Power ---  78 kW (104 hp) at 2,200 rpm
Operating Weight --- 20,639.68 lbs.
Track on Ground --- 2,311 mm (91 in.) </t>
  </si>
  <si>
    <t>Net power, gears 1 and 2 --- 165 horsepower; 123 kilowatts
Net power, gears 3 through to 6 --- 185 horsepower; 138 kilowatts
Number of cylinders --- 6
Displacement --- 10.3 litres (629 cubic inches)</t>
  </si>
  <si>
    <t>Gross Power --- 225 HP
Standard Paving Range --- 3 - 6 m (9' 10"-19' 6")
Operating Weight - With SE60 V --- 45090 lb</t>
  </si>
  <si>
    <t>Gross Power --- 225 HP
Standard Paving Range --- 3 - 7.65 m (9' -25')
Operating Weight - With SE60 V --- 42360 lb</t>
  </si>
  <si>
    <t>Operating Weight --- 50000 lbs
Cutting/Mixing Width --- 96 inchs
Gross Power --- 415.7 HP</t>
  </si>
  <si>
    <t>Operating Weight --- 58863 lbs
Cutting/Mixing Width --- 96 inchs
Gross Power --- 415.7 HP</t>
  </si>
  <si>
    <t>Gross Engine Power --- 74 hp (55 kW)
Payload --- 13,228 lbs (6,000 kg)
Bucket Capacity --- 4.2 yd3 (3.19 m3)</t>
  </si>
  <si>
    <t>Rated Operating Capacity --- 795 kg (1,750 lb.)
Gross Horsepower --- 48.5 kW (65 hp)
Net Horsepower --- 45.6 kW (61 hp)
Operating Weight --- 2806 kg (6,180 lb.)</t>
  </si>
  <si>
    <t>Rated Operating Capacity ---  862kg (1,900 lb.)
Gross Horsepower ---  50 kW (67.1 hp)
Net Horsepower ---  49 kW (65.8 hp)
Operating Weight --- 2954.7 kg (6514 lb.)</t>
  </si>
  <si>
    <t>Telehanders</t>
  </si>
  <si>
    <t>Maximum Lift Capacity --- 10000 lb / 4535.92 kg
Outriggers Up Lift Height --- 55 ft / 16.76 m
Outriggers Up Forward Reach --- 42 ft / 12.8 m
Lift Capacity at Full Height --- 5000 lb / 2267.96 kg</t>
  </si>
  <si>
    <t>Net Power --- 73 kW (98 hp)
Digging Depth --- 6.03 m (19 ft. 9 in.)
Operating Weight --- 13 407 kg (29,531 lb.)</t>
  </si>
  <si>
    <t>Rated Operating Capacity --- 1176 kg (2,590 lb.)
Gross Horsepower --- 54.8 kW (74 hp)
Net Horsepower --- 52.5 kW (70 hp)
Operating Weight --- 4313 kg (9,500 lb.)</t>
  </si>
  <si>
    <t>Net Power --- 47 kW (62 hp) at 2,200 rpm
Operating Weight --- 5220 kg (11,508 lb.)
Bucket Capacity --- 0.7–1.1 m3 (0.9–1.4 cu. yd.)</t>
  </si>
  <si>
    <t>Net Power-- 74.7 HP at 2,400 RPM. Operating Weight-- 12,628 lbs. Bucket Capacity -- .75 - 1.55m3 (1.0-2 cu. yd.)</t>
  </si>
  <si>
    <t>Net Power --- 129 kW (173 hp)
Digging Depth --- 5.83 m (19 ft. 2 in.)
Operating Weight --- 19,700 kg (43,431 lb.)</t>
  </si>
  <si>
    <t>Net Power-- 174 HP. Digging depth- 21.8 ft. Operating Weight-- Min 44,750 lbs - Max: 52,911 lbs</t>
  </si>
  <si>
    <t>17 - a</t>
  </si>
  <si>
    <t>Sweepers: Airport Runway</t>
  </si>
  <si>
    <t>Net Power --- 99 HP @ 2200 RPM (74 kW)
Hopper Capacity --- 7 cubic yards
Payload --- 10,000 lbs.
Speed - 22 MPH</t>
  </si>
  <si>
    <t>17 - b</t>
  </si>
  <si>
    <t>Sweepers: Riding</t>
  </si>
  <si>
    <t>Hopper tank capacity --- 26 gallon
Water tank capacity -- 7 gallon
Suitable for both indoor and outdoor use in dry conditions.</t>
  </si>
  <si>
    <t>17 - c</t>
  </si>
  <si>
    <t>Sweepers: Parking Lot</t>
  </si>
  <si>
    <t>Cleaning Path --- 50", 64"
Hopper Capacity --- 8.8 cu ft
Productivity --- 108,791 sqft/hr</t>
  </si>
  <si>
    <t>17 - d</t>
  </si>
  <si>
    <t>Sweepers: Sidewalk</t>
  </si>
  <si>
    <t>Load Capacity --- 0,12 - 0,14 T
Sweeping Width --- 49,21 - 51,96 inch
Speed --- 9 MPH</t>
  </si>
  <si>
    <t>Tank Size --- 60 Gallon 
Pressure --- 150 PSI
CFM @ 40 PSI --- 13.4
CFM @ 90 PSI --- 11.5
Running HP --- 3.7</t>
  </si>
  <si>
    <t>Battery Capacity --- 258 kWh
Power Rating --- 120 KVA
DC Bus Voltage --- 358 Volts
DC Amp Hours --- 720 Ah</t>
  </si>
  <si>
    <t>Generator Fuel Type --- Ultra Low Sulfur Diesel
Generator Voltage --- 12VDC
Run Time at Full Load --- 28 hours
Fuel Tank Capacity --- 62 gallon
Portable Generator</t>
  </si>
  <si>
    <t>Load Capacity --- 6,000 lbs
Lift Height --- 23 feet
Aisle Widths --- 11 to 12 feet
Outdoor and indoor use</t>
  </si>
  <si>
    <t>Height ---- 24 feet
Compact Design
Aim lights from the ground
Heavy gauge all-steel body
Trailer --- MIG welded, unibody-style
Tow hitch
Lamps --- Four 1000 W metal halide lamps
Luminosity --- 110,000 lm per lamp &amp; 440,000 lm total initial intensity</t>
  </si>
  <si>
    <t>Section 3 - Discount % Off Evaluation</t>
  </si>
  <si>
    <t>Heavy Construction Equipment</t>
  </si>
  <si>
    <r>
      <t xml:space="preserve">1.   Offeror must complete all required fields (fields in a </t>
    </r>
    <r>
      <rPr>
        <b/>
        <u/>
        <sz val="11"/>
        <color theme="1"/>
        <rFont val="Calibri"/>
        <family val="2"/>
        <scheme val="minor"/>
      </rPr>
      <t>blue</t>
    </r>
    <r>
      <rPr>
        <sz val="11"/>
        <color theme="1"/>
        <rFont val="Calibri"/>
        <family val="2"/>
        <scheme val="minor"/>
      </rPr>
      <t xml:space="preserve"> highlight) on this Cost Proposal. The format and structure of the Cost Proposal is intended to allow for a fair discount % off type evaluation of like costs among Offerors. Deviation from the format or structure of this Cost Proposal may result in Offeror’s proposal being deemed non-responsive.</t>
    </r>
  </si>
  <si>
    <t xml:space="preserve">2.   It has been determined that the best pricing structure for this portion of the evaluation is a simple “percentage off” of the most current dated Supplier’s suggested government or commercial catalog or price list. The pricing matrix is a percentage off the Supplier’s Suggested Retail Price. Suppliers can submit actual pricing schedules for their equipment though, with the percentage discount already figured, as long as the Supplier list price is stated first, then the discount, then the final discount price. You will have to keep it updated as pricing changes occur. </t>
  </si>
  <si>
    <t xml:space="preserve">3.   Within the tables, if you have different discounts for different brands / models / sizes of equipment or options, you WILL have to list the items. If you need more space, insert additional lines as necessary. Light blue highlighted cells signify a requested vendor input. </t>
  </si>
  <si>
    <t>Base machines must be properly configured with other mandatory and optional items from the price list before they are considered operational.</t>
  </si>
  <si>
    <t>*Base machine list price (as of price list effective date) defined by item number for machine configuration excluding mandatory and optional priced add ons</t>
  </si>
  <si>
    <t>All new machines are subject to a commodity surcharge of up to 20% (In some cases, increased tire costs may cause this number to be greater)</t>
  </si>
  <si>
    <t>All new attachments (work tools) are subject to a commodity surcharge of up to 25%</t>
  </si>
  <si>
    <t xml:space="preserve">Dealer costs (for example: pre delivery inspection, assembly, freight to final location, etc.) are not subject to list discount, and are not included in the base machine list price </t>
  </si>
  <si>
    <t xml:space="preserve">Attachments (work tools) purchased with new machine on same invoice are subject to same list discount as machine </t>
  </si>
  <si>
    <t>Aftermarket work tools are attachments sold on a standalone order without a machine purchase</t>
  </si>
  <si>
    <t>Parts and Service is offered by the servicing dealer at local rates</t>
  </si>
  <si>
    <t>MINMUM DISCOUNT % OFF TABLE</t>
  </si>
  <si>
    <t>Offered Minimum Discount % Off</t>
  </si>
  <si>
    <t>ARTICULATED DUMP HAULERS</t>
  </si>
  <si>
    <r>
      <t xml:space="preserve">Hard type value </t>
    </r>
    <r>
      <rPr>
        <b/>
        <u/>
        <sz val="11"/>
        <color theme="1"/>
        <rFont val="Calibri"/>
        <family val="2"/>
        <scheme val="minor"/>
      </rPr>
      <t>ONLY</t>
    </r>
    <r>
      <rPr>
        <sz val="11"/>
        <color theme="1"/>
        <rFont val="Calibri"/>
        <family val="2"/>
        <scheme val="minor"/>
      </rPr>
      <t xml:space="preserve"> if offering a single % for the entire category --&gt;</t>
    </r>
  </si>
  <si>
    <t xml:space="preserve">Brand Name  </t>
  </si>
  <si>
    <t>Price Book/Catalog Date of Manufacturer’s Current Published Retail Price List</t>
  </si>
  <si>
    <t>725 (555-6401)</t>
  </si>
  <si>
    <t>730 (485-1709)</t>
  </si>
  <si>
    <t>735 (485-1708)</t>
  </si>
  <si>
    <t>740GC (538-3728)</t>
  </si>
  <si>
    <t>745 (482-0372)</t>
  </si>
  <si>
    <t>ARTICULATED HAULERS</t>
  </si>
  <si>
    <t>621 (586-9200)</t>
  </si>
  <si>
    <t>623 (586-9163)</t>
  </si>
  <si>
    <t>627 (586-9166)</t>
  </si>
  <si>
    <t>631 (586-9300)</t>
  </si>
  <si>
    <t>637 (586-9169)</t>
  </si>
  <si>
    <t>651 (469-1851)</t>
  </si>
  <si>
    <t>657 (469-1757)</t>
  </si>
  <si>
    <t>BACKHOES</t>
  </si>
  <si>
    <t>415 (543-3337)</t>
  </si>
  <si>
    <t>416 (543-3339)</t>
  </si>
  <si>
    <t>420 (542-7992)</t>
  </si>
  <si>
    <t>428 Side Shift (588-0447)</t>
  </si>
  <si>
    <t>430 (543-3343)</t>
  </si>
  <si>
    <t>432 Side Shift (602-9372)</t>
  </si>
  <si>
    <t>434 Side Shift (603-3546)</t>
  </si>
  <si>
    <t>440 (575-9152)</t>
  </si>
  <si>
    <t>450 (575-9151)</t>
  </si>
  <si>
    <t>PLANER/COLD PLANER</t>
  </si>
  <si>
    <t>PM310 (575-4708)</t>
  </si>
  <si>
    <t>PM312 (628-7520)</t>
  </si>
  <si>
    <t>PM313 (628-7521)</t>
  </si>
  <si>
    <t>PM620 (602-4276)</t>
  </si>
  <si>
    <t>PM622 (598-4588)</t>
  </si>
  <si>
    <t>PM820 (602-4294)</t>
  </si>
  <si>
    <t>PM822 (598-5311)</t>
  </si>
  <si>
    <t>PM825 (598-5344)</t>
  </si>
  <si>
    <t>COMPACTORS:</t>
  </si>
  <si>
    <t>A. ROAD</t>
  </si>
  <si>
    <r>
      <t xml:space="preserve">Hard type value </t>
    </r>
    <r>
      <rPr>
        <b/>
        <u/>
        <sz val="11"/>
        <color theme="1"/>
        <rFont val="Calibri"/>
        <family val="2"/>
        <scheme val="minor"/>
      </rPr>
      <t xml:space="preserve">ONLY </t>
    </r>
    <r>
      <rPr>
        <sz val="11"/>
        <color theme="1"/>
        <rFont val="Calibri"/>
        <family val="2"/>
        <scheme val="minor"/>
      </rPr>
      <t>if offering a single % for the entire sub-category --&gt;</t>
    </r>
  </si>
  <si>
    <t>CP11GC (566-2501)</t>
  </si>
  <si>
    <t>CP12GC (571-3123)</t>
  </si>
  <si>
    <t>CP34 (543-5243)</t>
  </si>
  <si>
    <t>CP44 (560-6326)</t>
  </si>
  <si>
    <t>CP54 (433-1611)</t>
  </si>
  <si>
    <t>CP56 (497-5485)</t>
  </si>
  <si>
    <t>CP68 (433-1617)</t>
  </si>
  <si>
    <t>CP74 (433-1619)</t>
  </si>
  <si>
    <t>CS10GC (571-3119)</t>
  </si>
  <si>
    <t>CS11GC (558-0882)</t>
  </si>
  <si>
    <t>CS12GC (571-3121)</t>
  </si>
  <si>
    <t>CS34 (543-5242)</t>
  </si>
  <si>
    <t>CS44 (560-6336)</t>
  </si>
  <si>
    <t>CS54 (497-5491)</t>
  </si>
  <si>
    <t>CS56 (433-1614)</t>
  </si>
  <si>
    <t>CS64 (433-1612)</t>
  </si>
  <si>
    <t>CS68 (433-1616)</t>
  </si>
  <si>
    <t>CS74 (433-1618)</t>
  </si>
  <si>
    <t>CS78 (433-1621)</t>
  </si>
  <si>
    <t>B.  ASPHALT</t>
  </si>
  <si>
    <t>CB1.7 (568-7901)</t>
  </si>
  <si>
    <t>CB1.8 (568-8424)</t>
  </si>
  <si>
    <t>CB13 (611-0533)</t>
  </si>
  <si>
    <t>CB15 (611-0564)</t>
  </si>
  <si>
    <t>CB16 (611-2388)</t>
  </si>
  <si>
    <t>CB2.5 (562-0799)</t>
  </si>
  <si>
    <t>CB2.7 (562-0899)</t>
  </si>
  <si>
    <t>CB2.9 (562-0999)</t>
  </si>
  <si>
    <t>CB4.0 (562-0800)</t>
  </si>
  <si>
    <t>CB4.4 (562-1000)</t>
  </si>
  <si>
    <t>CB7 (587-3810)</t>
  </si>
  <si>
    <t>CB8 (556-3652)</t>
  </si>
  <si>
    <t>CC2.7 (562-0899)</t>
  </si>
  <si>
    <t>CC4.0 (562-0900)</t>
  </si>
  <si>
    <t>CCS9 (496-0189)</t>
  </si>
  <si>
    <t>CW16 (495-5347)</t>
  </si>
  <si>
    <t>CW34 (588-4873)</t>
  </si>
  <si>
    <t>C. LANDFILL</t>
  </si>
  <si>
    <t>Hard type value if offering a single % for the entire sub-category --&gt;</t>
  </si>
  <si>
    <t>816 (581-6781)</t>
  </si>
  <si>
    <t>826 (376-5010)</t>
  </si>
  <si>
    <t>836 (614-6259)</t>
  </si>
  <si>
    <t>DOZERS</t>
  </si>
  <si>
    <t>D1 (558-8521)</t>
  </si>
  <si>
    <t>D2 (558-8523)</t>
  </si>
  <si>
    <t>D3 (558-8525)</t>
  </si>
  <si>
    <t>D4 (581-0392)</t>
  </si>
  <si>
    <t>D5 (532-9785)</t>
  </si>
  <si>
    <t>D6 (624-6407)</t>
  </si>
  <si>
    <t>D7 (588-0565)</t>
  </si>
  <si>
    <t>D8 (616-2398)</t>
  </si>
  <si>
    <t>D9  (489-2671)</t>
  </si>
  <si>
    <t>One Time Only</t>
  </si>
  <si>
    <t>-</t>
  </si>
  <si>
    <t>D10 (614-8169)</t>
  </si>
  <si>
    <t>814 (581-6777)</t>
  </si>
  <si>
    <t>815 (581-6779)</t>
  </si>
  <si>
    <t>824 (376-5210)</t>
  </si>
  <si>
    <t>825 (376-5110)</t>
  </si>
  <si>
    <t>834 (347-5100)</t>
  </si>
  <si>
    <t xml:space="preserve"> One Time Only </t>
  </si>
  <si>
    <t>MOTOR GRADERS</t>
  </si>
  <si>
    <t>120GC (567-3807)</t>
  </si>
  <si>
    <t>120 (468-2237)</t>
  </si>
  <si>
    <t>140GC (558-0453)</t>
  </si>
  <si>
    <t>140 (515-2449)</t>
  </si>
  <si>
    <t>150 (577-2897)</t>
  </si>
  <si>
    <t>160 (577-2963)</t>
  </si>
  <si>
    <t>14 (549-9122)</t>
  </si>
  <si>
    <t>PAVERS</t>
  </si>
  <si>
    <t>AP300 (618-0559)</t>
  </si>
  <si>
    <t>AP355 (618-0561)</t>
  </si>
  <si>
    <t>AP400 (522-8992)</t>
  </si>
  <si>
    <t>AP455 (616-5430)</t>
  </si>
  <si>
    <t>AP500 (601-0176)</t>
  </si>
  <si>
    <t>AP555 (616-5436)</t>
  </si>
  <si>
    <t>AP600 (584-2860)</t>
  </si>
  <si>
    <t>AP655 (584-2858)</t>
  </si>
  <si>
    <t>AP1000 (605-6103)</t>
  </si>
  <si>
    <t>AP1055 (605-6102)</t>
  </si>
  <si>
    <t>RECLAIMERS</t>
  </si>
  <si>
    <t>RM400 (592-5936)</t>
  </si>
  <si>
    <t>RM500 (593-7117)</t>
  </si>
  <si>
    <t>*</t>
  </si>
  <si>
    <t>SITE DUMPERS</t>
  </si>
  <si>
    <t>770 (300-0001)</t>
  </si>
  <si>
    <t>773 (574-4183)</t>
  </si>
  <si>
    <t>SKID STEERS</t>
  </si>
  <si>
    <t>226 (568-4726)</t>
  </si>
  <si>
    <t>232 (568-4727)</t>
  </si>
  <si>
    <t>236 (512-4236)</t>
  </si>
  <si>
    <t>242 (512-4242)</t>
  </si>
  <si>
    <t>246 (512-4246)</t>
  </si>
  <si>
    <t>262 (512-4262)</t>
  </si>
  <si>
    <t>272 (512-4272)</t>
  </si>
  <si>
    <t>239 (568-4728)</t>
  </si>
  <si>
    <t>249 (568-4729)</t>
  </si>
  <si>
    <t>259 (512-4259)</t>
  </si>
  <si>
    <t>279 (512-4279)</t>
  </si>
  <si>
    <t>289 (512-4289)</t>
  </si>
  <si>
    <t>299 (512-4299)</t>
  </si>
  <si>
    <t>299XE Land Management (512-4300)</t>
  </si>
  <si>
    <t>TELEHANDLERS</t>
  </si>
  <si>
    <t>TH255 (561-7233)</t>
  </si>
  <si>
    <t>TH357 (593-0220)</t>
  </si>
  <si>
    <t>TH3510 (593-0226)</t>
  </si>
  <si>
    <t>TH408 (593-0222)</t>
  </si>
  <si>
    <t>TL1055 (604-6114)</t>
  </si>
  <si>
    <t>TL1255 (604-6117)</t>
  </si>
  <si>
    <t>TL642 (601-9597)</t>
  </si>
  <si>
    <t>TL943 (601-9599)</t>
  </si>
  <si>
    <t>TRACK EXCAVATORS</t>
  </si>
  <si>
    <t>300.9 (448-5781)</t>
  </si>
  <si>
    <t>301.5 (558-1308)</t>
  </si>
  <si>
    <t>301.7 (558-1318)</t>
  </si>
  <si>
    <t>301.8 (558-1329)</t>
  </si>
  <si>
    <t>302 (558-1339)</t>
  </si>
  <si>
    <t>302.7 (616-1981)</t>
  </si>
  <si>
    <t>303 (616-1989)</t>
  </si>
  <si>
    <t>303.5 (616-3222)</t>
  </si>
  <si>
    <t>304 (610-5464)</t>
  </si>
  <si>
    <t>305 (610-5460)</t>
  </si>
  <si>
    <t>306 (614-2569)</t>
  </si>
  <si>
    <t>307.5 (614-2549)</t>
  </si>
  <si>
    <t>308 (614-2518)</t>
  </si>
  <si>
    <t>309 (614-2524)</t>
  </si>
  <si>
    <t>310 (614-2560)</t>
  </si>
  <si>
    <t>313 (625-1773)</t>
  </si>
  <si>
    <t>313GC (625-1790)</t>
  </si>
  <si>
    <t>315 (625-1810)</t>
  </si>
  <si>
    <t>315GC (625-1841)</t>
  </si>
  <si>
    <t>317 (625-1864)</t>
  </si>
  <si>
    <t>317GC (598-9766)</t>
  </si>
  <si>
    <t>320 (623-2222)</t>
  </si>
  <si>
    <t>320GC (625-1901)</t>
  </si>
  <si>
    <t>323 (623-2265)</t>
  </si>
  <si>
    <t>325 (612-7461)</t>
  </si>
  <si>
    <t>326 (618-5917)</t>
  </si>
  <si>
    <t>330 (623-5918)</t>
  </si>
  <si>
    <t>330GC (630-7060)</t>
  </si>
  <si>
    <t>335 (612-4938)</t>
  </si>
  <si>
    <t>336 (626-7635)</t>
  </si>
  <si>
    <t>340 (626-7660)</t>
  </si>
  <si>
    <t>350 (630-1689)</t>
  </si>
  <si>
    <t>352 (626-7717)</t>
  </si>
  <si>
    <t>374 (627-0739)</t>
  </si>
  <si>
    <t>TRACKED LOADERS</t>
  </si>
  <si>
    <t>953 (578-0147)</t>
  </si>
  <si>
    <t>963 (561-4704)</t>
  </si>
  <si>
    <t>973 (499-1536)</t>
  </si>
  <si>
    <t>WHEEL LOADERS</t>
  </si>
  <si>
    <t>903 (535-8995)</t>
  </si>
  <si>
    <t>906 (572-7976)</t>
  </si>
  <si>
    <t>907 (572-7977)</t>
  </si>
  <si>
    <t>908 (572-7978)</t>
  </si>
  <si>
    <t>910 (538-6986)</t>
  </si>
  <si>
    <t>914 (538-6988)</t>
  </si>
  <si>
    <t>920 (538-6990)</t>
  </si>
  <si>
    <t>926 (541-2670)</t>
  </si>
  <si>
    <t>930 (541-2671)</t>
  </si>
  <si>
    <t>938 (536-5303)</t>
  </si>
  <si>
    <t>950GC (611-9048)</t>
  </si>
  <si>
    <t>950 (590-6108)</t>
  </si>
  <si>
    <t>962 (590-6109)</t>
  </si>
  <si>
    <t>966GC (620-2540)</t>
  </si>
  <si>
    <t>966 (545-7238)</t>
  </si>
  <si>
    <t>972 (545-7175)</t>
  </si>
  <si>
    <t>980 (540-2521)</t>
  </si>
  <si>
    <t>982 (540-2530)</t>
  </si>
  <si>
    <t>988 (347-5000)</t>
  </si>
  <si>
    <t>WHEELED EXCAVATOR</t>
  </si>
  <si>
    <t>M314 (623-5738)</t>
  </si>
  <si>
    <t>M315 (623-5741)</t>
  </si>
  <si>
    <t>M316 (623-5754)</t>
  </si>
  <si>
    <t>M318 (623-5757)</t>
  </si>
  <si>
    <t>M319 (623-5768)</t>
  </si>
  <si>
    <t>M320 (623-5775)</t>
  </si>
  <si>
    <t>M322 (623-5780)</t>
  </si>
  <si>
    <t>MH3022 (571-8076)</t>
  </si>
  <si>
    <t>MH3024 (571-8077)</t>
  </si>
  <si>
    <t>MH3026 (585-5803)</t>
  </si>
  <si>
    <t>ATTACHMENTS (WORK TOOLS)</t>
  </si>
  <si>
    <t>Brand Name</t>
  </si>
  <si>
    <t>Aftermarket Work Tools (varies per machine)</t>
  </si>
  <si>
    <t xml:space="preserve">SWEEPERS: </t>
  </si>
  <si>
    <t>Hard type value if offering a single % for the entire category --&gt;</t>
  </si>
  <si>
    <t>A.  AIRPORT/RUNWAY, WALK BEHIND</t>
  </si>
  <si>
    <t>[insert additional lines as necessary]</t>
  </si>
  <si>
    <t>B.  RIDING</t>
  </si>
  <si>
    <t>C.  PARKING LOT</t>
  </si>
  <si>
    <t>D.  SIDEWALK</t>
  </si>
  <si>
    <t>Heavy Equipment Value Add Cost Evaluation and Contract Offering</t>
  </si>
  <si>
    <t xml:space="preserve">1.  Within the tables, list the value add products / services you intend to provide under the resulting contract award. If you need more space, insert additional lines as necessary. Light blue highlighted cells signify a requested vendor input. </t>
  </si>
  <si>
    <t>Value Add Cost</t>
  </si>
  <si>
    <t>Brand Name  /  Service  /   Product Description</t>
  </si>
  <si>
    <t>Discount %</t>
  </si>
  <si>
    <t xml:space="preserve">Training Options </t>
  </si>
  <si>
    <t>N/A</t>
  </si>
  <si>
    <t>Varies</t>
  </si>
  <si>
    <t xml:space="preserve">Finance and Lease Options </t>
  </si>
  <si>
    <t xml:space="preserve">Extended Protection Program </t>
  </si>
  <si>
    <t>Customer Value Agreements (Planned Maintenance)</t>
  </si>
  <si>
    <t xml:space="preserve">Technology Products </t>
  </si>
  <si>
    <t xml:space="preserve">Jobsite Solutions </t>
  </si>
  <si>
    <t xml:space="preserve">Safety Services </t>
  </si>
  <si>
    <t xml:space="preserve">3.  Within the tables, if you have different discounts for different brands / models / sizes of equipment or options, you WILL have to list the items. If you need more space, insert additional lines as necessary. Light blue highlighted cells signify a requested vendor input. </t>
  </si>
  <si>
    <t>AIR COMPRESSORS</t>
  </si>
  <si>
    <t>BACK UP BATTERY PACKS</t>
  </si>
  <si>
    <t>GENERATORS</t>
  </si>
  <si>
    <t>FORKLIFTS</t>
  </si>
  <si>
    <t xml:space="preserve">LIGHT TOWERS </t>
  </si>
  <si>
    <t>OTHER (IN SCOPE)</t>
  </si>
  <si>
    <t>Industrial Equipment Value Add Cost Evaluation and Contract Offering</t>
  </si>
  <si>
    <t>Rated Operating Capacity --- 3692 kg (8139 lb.)
Gross Horsepower --- 129 kW (173 hp)
Net Horsepower --- 119 kW (160 hp)
Operating Weight --- 15958 kg (35181 lb.)</t>
  </si>
  <si>
    <t>Net Power --- 130hp
Digging Depth ---  21' 
Operating Weight --- 18200 kg (40200 lb.)</t>
  </si>
  <si>
    <t>Maximum Lift Capacity ---  12000lb / 5443 kg
Outriggers Up Lift Height --- 55ft / 16m
Outriggers Up Forward Reach ---  42ft /13m
Lift Capacity at Full Height ---   5000 lb / 2268kg</t>
  </si>
  <si>
    <r>
      <rPr>
        <sz val="11"/>
        <rFont val="Calibri"/>
        <family val="2"/>
      </rPr>
      <t xml:space="preserve">Net Peak Power --- 78 kW (104 hp) </t>
    </r>
    <r>
      <rPr>
        <sz val="11"/>
        <color rgb="FFC00000"/>
        <rFont val="Calibri"/>
        <family val="2"/>
      </rPr>
      <t xml:space="preserve">
</t>
    </r>
    <r>
      <rPr>
        <sz val="11"/>
        <color rgb="FF000000"/>
        <rFont val="Calibri"/>
        <family val="2"/>
      </rPr>
      <t>Standard Dipperstick Digging Depth --- 4.718 m (15 ft. 0 in.) 
Operating Weight --- 29,3210 lbs.</t>
    </r>
  </si>
  <si>
    <r>
      <rPr>
        <sz val="11"/>
        <rFont val="Calibri"/>
        <family val="2"/>
      </rPr>
      <t>Net power --- 250 horsepower;  186 kilowatts</t>
    </r>
    <r>
      <rPr>
        <sz val="11"/>
        <color rgb="FFFF0000"/>
        <rFont val="Calibri"/>
        <family val="2"/>
      </rPr>
      <t xml:space="preserve">
</t>
    </r>
    <r>
      <rPr>
        <sz val="11"/>
        <color rgb="FF000000"/>
        <rFont val="Calibri"/>
        <family val="2"/>
      </rPr>
      <t>Number of cylinders --- 6
Displacement --- 10.3 litres (629 cubic inches</t>
    </r>
  </si>
  <si>
    <t xml:space="preserve">Operating Weight (with ROPS) --- 12500 kg.
Rated Engine Power --- 106kW. 
Drum or Rolling Width --- 2000 mm. </t>
  </si>
  <si>
    <t>Net Power --- 585 hp
Payload capacity ---  52 ton
Body volume, SAE 2:1 heap --- 44 yd³</t>
  </si>
  <si>
    <r>
      <rPr>
        <sz val="11"/>
        <color rgb="FF000000"/>
        <rFont val="Calibri"/>
        <family val="2"/>
      </rPr>
      <t xml:space="preserve">Gross Engine Power --- 515 hp (38 kW)
Payload --- 84,200 lbs (38,192 kg)
</t>
    </r>
    <r>
      <rPr>
        <sz val="11"/>
        <rFont val="Calibri"/>
        <family val="2"/>
      </rPr>
      <t>Bucket Capacity --- 32.9 yd3 (25 m3)</t>
    </r>
  </si>
  <si>
    <r>
      <rPr>
        <sz val="11"/>
        <rFont val="Calibri"/>
        <family val="2"/>
      </rPr>
      <t>Rotor Width --- -88inch</t>
    </r>
    <r>
      <rPr>
        <sz val="11"/>
        <color rgb="FFC00000"/>
        <rFont val="Calibri"/>
        <family val="2"/>
      </rPr>
      <t xml:space="preserve">
</t>
    </r>
    <r>
      <rPr>
        <sz val="11"/>
        <rFont val="Calibri"/>
        <family val="2"/>
      </rPr>
      <t>Rotor Depth --- -13inch</t>
    </r>
    <r>
      <rPr>
        <sz val="11"/>
        <color rgb="FFC00000"/>
        <rFont val="Calibri"/>
        <family val="2"/>
      </rPr>
      <t xml:space="preserve">
</t>
    </r>
    <r>
      <rPr>
        <sz val="11"/>
        <color rgb="FF000000"/>
        <rFont val="Calibri"/>
        <family val="2"/>
      </rPr>
      <t xml:space="preserve">Operating Weight --- 74737 lbs.
</t>
    </r>
    <r>
      <rPr>
        <sz val="11"/>
        <rFont val="Calibri"/>
        <family val="2"/>
      </rPr>
      <t>Load Sensing Propel System</t>
    </r>
    <r>
      <rPr>
        <sz val="11"/>
        <color rgb="FFC00000"/>
        <rFont val="Calibri"/>
        <family val="2"/>
      </rPr>
      <t xml:space="preserve">
</t>
    </r>
    <r>
      <rPr>
        <sz val="11"/>
        <rFont val="Calibri"/>
        <family val="2"/>
      </rPr>
      <t>High capacity, versatile convey</t>
    </r>
  </si>
  <si>
    <t>Impact Force --- 149KN
Speed --- 0-5Km/hour
Drum Width --- 2.3m
Climbing --- 50%</t>
  </si>
  <si>
    <t>725 (and multiple other size machines)</t>
  </si>
  <si>
    <t>651  (and multiple other size machines)</t>
  </si>
  <si>
    <t>450  (and multiple other size machines)</t>
  </si>
  <si>
    <t xml:space="preserve">PM622  (and multiple other size machines) </t>
  </si>
  <si>
    <t>CP12 GC  (and multiple other size machines)</t>
  </si>
  <si>
    <t>CB13  (and multiple other size machines)</t>
  </si>
  <si>
    <t>826  (and multiple other size machines)</t>
  </si>
  <si>
    <t>D3  (and multiple other size machines)</t>
  </si>
  <si>
    <t xml:space="preserve">14  (and multiple other size machines) </t>
  </si>
  <si>
    <t>AP1000  (and multiple other size machines)</t>
  </si>
  <si>
    <t>RM400  (and multiple other size machines)</t>
  </si>
  <si>
    <t>770  (and multiple other size machines)</t>
  </si>
  <si>
    <t>232  (and multiple other size machines)</t>
  </si>
  <si>
    <t>TL1255  (and multiple other size machines)</t>
  </si>
  <si>
    <t>317  (and multiple other size machines)</t>
  </si>
  <si>
    <t>953  (and multiple other size machines)</t>
  </si>
  <si>
    <t>907  (and multiple other size machines)</t>
  </si>
  <si>
    <t>M322  (and multiple other size machines)</t>
  </si>
  <si>
    <t>Asphalt Distributor</t>
  </si>
  <si>
    <t>Chip Spreader</t>
  </si>
  <si>
    <t>Crack Router/Sealant</t>
  </si>
  <si>
    <t>Ditcher</t>
  </si>
  <si>
    <t>Emulsion Tank</t>
  </si>
  <si>
    <t>Patch Truck, Patchers</t>
  </si>
  <si>
    <t>Road Widener</t>
  </si>
  <si>
    <t>Scraper, Screed</t>
  </si>
  <si>
    <t>Sprayer/Water Truck/Water Tank</t>
  </si>
  <si>
    <t>Stabilizer</t>
  </si>
  <si>
    <t>Sweepers: Airport Runway, Riding, Parking Lot, Sidewalk, and Street</t>
  </si>
  <si>
    <t>CB10 (541-9921)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</si>
</sst>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44" formatCode="_(&quot;$&quot;* #,##0.00_);_(&quot;$&quot;* \(#,##0.00\);_(&quot;$&quot;* &quot;-&quot;??_);_(@_)"/>
    <numFmt numFmtId="164"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9"/>
      <color theme="1"/>
      <name val="Arial"/>
      <family val="2"/>
    </font>
    <font>
      <b/>
      <sz val="11"/>
      <color rgb="FFFF0000"/>
      <name val="Calibri"/>
      <family val="2"/>
      <scheme val="minor"/>
    </font>
    <font>
      <b/>
      <u/>
      <sz val="11"/>
      <color theme="1"/>
      <name val="Calibri"/>
      <family val="2"/>
      <scheme val="minor"/>
    </font>
    <font>
      <b/>
      <sz val="12"/>
      <color theme="1"/>
      <name val="Calibri"/>
      <family val="2"/>
      <scheme val="minor"/>
    </font>
    <font>
      <sz val="11"/>
      <name val="Calibri"/>
      <family val="2"/>
      <scheme val="minor"/>
    </font>
    <font>
      <u/>
      <sz val="11"/>
      <color theme="1"/>
      <name val="Calibri"/>
      <family val="2"/>
      <scheme val="minor"/>
    </font>
    <font>
      <sz val="11"/>
      <name val="Calibri"/>
      <family val="2"/>
    </font>
    <font>
      <u/>
      <sz val="11"/>
      <name val="Calibri"/>
      <family val="2"/>
    </font>
    <font>
      <sz val="11"/>
      <color theme="1"/>
      <name val="Calibri"/>
      <family val="2"/>
    </font>
    <font>
      <i/>
      <sz val="11"/>
      <color theme="4"/>
      <name val="Calibri"/>
      <family val="2"/>
      <scheme val="minor"/>
    </font>
    <font>
      <sz val="11"/>
      <color rgb="FFC00000"/>
      <name val="Calibri"/>
      <family val="2"/>
    </font>
    <font>
      <sz val="11"/>
      <color rgb="FF000000"/>
      <name val="Calibri"/>
      <family val="2"/>
    </font>
    <font>
      <sz val="11"/>
      <color rgb="FFFF0000"/>
      <name val="Calibri"/>
      <family val="2"/>
    </font>
  </fonts>
  <fills count="9">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44" fontId="1" fillId="0" borderId="0" applyFont="0" applyFill="0" applyBorder="0" applyAlignment="0" applyProtection="0"/>
  </cellStyleXfs>
  <cellXfs count="86">
    <xf numFmtId="0" fontId="0" fillId="0" borderId="0" xfId="0"/>
    <xf numFmtId="0" fontId="3" fillId="0" borderId="0" xfId="0" applyFont="1"/>
    <xf numFmtId="0" fontId="2" fillId="0" borderId="0" xfId="0" applyFont="1"/>
    <xf numFmtId="0" fontId="0" fillId="2" borderId="1" xfId="0" applyFill="1" applyBorder="1"/>
    <xf numFmtId="0" fontId="4" fillId="3" borderId="1" xfId="0" applyFont="1" applyFill="1" applyBorder="1" applyAlignment="1">
      <alignment vertical="center" wrapText="1"/>
    </xf>
    <xf numFmtId="0" fontId="0" fillId="0" borderId="0" xfId="0" applyAlignment="1">
      <alignment horizontal="right"/>
    </xf>
    <xf numFmtId="164" fontId="0" fillId="2" borderId="0" xfId="1" applyNumberFormat="1" applyFont="1" applyFill="1" applyAlignment="1">
      <alignment horizontal="center"/>
    </xf>
    <xf numFmtId="164" fontId="0" fillId="2" borderId="1" xfId="1" applyNumberFormat="1" applyFont="1" applyFill="1" applyBorder="1" applyAlignment="1">
      <alignment horizontal="center"/>
    </xf>
    <xf numFmtId="0" fontId="5" fillId="0" borderId="0" xfId="0" applyFont="1"/>
    <xf numFmtId="0" fontId="6" fillId="0" borderId="0" xfId="0" applyFont="1"/>
    <xf numFmtId="0" fontId="0" fillId="0" borderId="0" xfId="0" applyAlignment="1">
      <alignment wrapText="1"/>
    </xf>
    <xf numFmtId="164" fontId="0" fillId="0" borderId="0" xfId="1" applyNumberFormat="1" applyFont="1" applyFill="1" applyBorder="1" applyAlignment="1">
      <alignment horizontal="center"/>
    </xf>
    <xf numFmtId="0" fontId="6" fillId="0" borderId="0" xfId="0" applyFont="1" applyAlignment="1">
      <alignment horizontal="center" wrapText="1"/>
    </xf>
    <xf numFmtId="0" fontId="4" fillId="3" borderId="1" xfId="0" applyFont="1" applyFill="1" applyBorder="1" applyAlignment="1">
      <alignment horizontal="center" vertical="center" wrapText="1"/>
    </xf>
    <xf numFmtId="0" fontId="0" fillId="0" borderId="0" xfId="0" applyAlignment="1">
      <alignment vertical="top"/>
    </xf>
    <xf numFmtId="0" fontId="5" fillId="0" borderId="0" xfId="0" applyFont="1" applyAlignment="1">
      <alignment horizontal="left" indent="2"/>
    </xf>
    <xf numFmtId="0" fontId="2" fillId="0" borderId="0" xfId="0" applyFont="1" applyAlignment="1">
      <alignment vertical="top"/>
    </xf>
    <xf numFmtId="44" fontId="0" fillId="0" borderId="0" xfId="2" applyFont="1"/>
    <xf numFmtId="44" fontId="0" fillId="0" borderId="0" xfId="2" applyFont="1" applyAlignment="1">
      <alignment vertical="top"/>
    </xf>
    <xf numFmtId="44" fontId="0" fillId="0" borderId="0" xfId="2" applyFont="1" applyAlignment="1">
      <alignment horizontal="right"/>
    </xf>
    <xf numFmtId="44" fontId="4" fillId="3" borderId="1" xfId="2" applyFont="1" applyFill="1" applyBorder="1" applyAlignment="1">
      <alignment vertical="center" wrapText="1"/>
    </xf>
    <xf numFmtId="44" fontId="0" fillId="2" borderId="1" xfId="2" applyFont="1" applyFill="1" applyBorder="1"/>
    <xf numFmtId="44" fontId="0" fillId="0" borderId="0" xfId="2" applyFont="1" applyFill="1" applyBorder="1"/>
    <xf numFmtId="0" fontId="5" fillId="0" borderId="0" xfId="0" applyFont="1" applyAlignment="1">
      <alignment horizontal="left"/>
    </xf>
    <xf numFmtId="10" fontId="0" fillId="0" borderId="0" xfId="1" applyNumberFormat="1" applyFont="1" applyAlignment="1">
      <alignment vertical="top"/>
    </xf>
    <xf numFmtId="0" fontId="0" fillId="0" borderId="0" xfId="0" applyAlignment="1">
      <alignment vertical="top" wrapText="1"/>
    </xf>
    <xf numFmtId="0" fontId="0" fillId="0" borderId="0" xfId="0" applyAlignment="1">
      <alignment horizontal="center" vertical="top"/>
    </xf>
    <xf numFmtId="44" fontId="2" fillId="0" borderId="0" xfId="2" applyFont="1" applyAlignment="1">
      <alignment vertical="top"/>
    </xf>
    <xf numFmtId="10" fontId="2" fillId="0" borderId="0" xfId="1" applyNumberFormat="1" applyFont="1" applyAlignment="1">
      <alignment vertical="top"/>
    </xf>
    <xf numFmtId="44" fontId="2" fillId="0" borderId="0" xfId="2" applyFont="1" applyAlignment="1">
      <alignment horizontal="right" vertical="top"/>
    </xf>
    <xf numFmtId="0" fontId="0" fillId="0" borderId="1" xfId="0" applyBorder="1" applyAlignment="1">
      <alignment vertical="top" wrapText="1"/>
    </xf>
    <xf numFmtId="0" fontId="0" fillId="0" borderId="1" xfId="0" applyBorder="1" applyAlignment="1">
      <alignment horizontal="center" vertical="top"/>
    </xf>
    <xf numFmtId="44" fontId="2" fillId="0" borderId="0" xfId="2" applyFont="1" applyFill="1" applyBorder="1" applyAlignment="1">
      <alignment vertical="top"/>
    </xf>
    <xf numFmtId="10" fontId="2" fillId="0" borderId="0" xfId="1" applyNumberFormat="1" applyFont="1" applyFill="1" applyBorder="1" applyAlignment="1">
      <alignment vertical="top"/>
    </xf>
    <xf numFmtId="44" fontId="2" fillId="0" borderId="0" xfId="2" applyFont="1" applyFill="1" applyBorder="1" applyAlignment="1">
      <alignment horizontal="right" vertical="top"/>
    </xf>
    <xf numFmtId="0" fontId="8" fillId="0" borderId="1" xfId="0" applyFont="1" applyBorder="1" applyAlignment="1">
      <alignment vertical="top" wrapText="1"/>
    </xf>
    <xf numFmtId="0" fontId="9" fillId="0" borderId="0" xfId="0" applyFont="1" applyAlignment="1">
      <alignment vertical="top" wrapText="1"/>
    </xf>
    <xf numFmtId="0" fontId="6" fillId="0" borderId="0" xfId="0" applyFont="1" applyAlignment="1">
      <alignment wrapText="1"/>
    </xf>
    <xf numFmtId="0" fontId="3" fillId="0" borderId="0" xfId="0" applyFont="1" applyAlignment="1">
      <alignment horizontal="center" vertical="top"/>
    </xf>
    <xf numFmtId="0" fontId="2" fillId="6" borderId="4" xfId="0" applyFont="1" applyFill="1" applyBorder="1" applyAlignment="1">
      <alignment wrapText="1"/>
    </xf>
    <xf numFmtId="0" fontId="2" fillId="6" borderId="3" xfId="0" applyFont="1" applyFill="1" applyBorder="1"/>
    <xf numFmtId="0" fontId="2" fillId="6" borderId="2" xfId="0" applyFont="1" applyFill="1" applyBorder="1"/>
    <xf numFmtId="0" fontId="2" fillId="0" borderId="1" xfId="0" applyFont="1" applyBorder="1" applyAlignment="1">
      <alignment wrapText="1"/>
    </xf>
    <xf numFmtId="0" fontId="2" fillId="0" borderId="1" xfId="0" applyFont="1" applyBorder="1"/>
    <xf numFmtId="0" fontId="2" fillId="0" borderId="0" xfId="0" applyFont="1" applyAlignment="1">
      <alignment horizontal="right" vertical="top" wrapText="1"/>
    </xf>
    <xf numFmtId="0" fontId="2" fillId="0" borderId="0" xfId="0" applyFont="1" applyAlignment="1">
      <alignment horizontal="center"/>
    </xf>
    <xf numFmtId="0" fontId="3" fillId="0" borderId="0" xfId="0" applyFont="1" applyAlignment="1">
      <alignment vertical="top"/>
    </xf>
    <xf numFmtId="0" fontId="0" fillId="5" borderId="1" xfId="0" applyFill="1" applyBorder="1" applyAlignment="1">
      <alignment vertical="top" wrapText="1"/>
    </xf>
    <xf numFmtId="44" fontId="0" fillId="5" borderId="1" xfId="2" applyFont="1" applyFill="1" applyBorder="1" applyAlignment="1">
      <alignment vertical="top"/>
    </xf>
    <xf numFmtId="10" fontId="0" fillId="5" borderId="1" xfId="1" applyNumberFormat="1" applyFont="1" applyFill="1" applyBorder="1" applyAlignment="1">
      <alignment vertical="top"/>
    </xf>
    <xf numFmtId="44" fontId="6" fillId="0" borderId="0" xfId="2" applyFont="1" applyAlignment="1">
      <alignment horizontal="center" wrapText="1"/>
    </xf>
    <xf numFmtId="10" fontId="6" fillId="0" borderId="0" xfId="1" applyNumberFormat="1" applyFont="1" applyAlignment="1">
      <alignment horizontal="center" wrapText="1"/>
    </xf>
    <xf numFmtId="0" fontId="0" fillId="7" borderId="1" xfId="0" applyFill="1" applyBorder="1"/>
    <xf numFmtId="15" fontId="0" fillId="2" borderId="1" xfId="0" applyNumberFormat="1" applyFill="1" applyBorder="1"/>
    <xf numFmtId="44" fontId="0" fillId="2" borderId="1" xfId="2" applyFont="1" applyFill="1" applyBorder="1" applyAlignment="1">
      <alignment horizontal="right"/>
    </xf>
    <xf numFmtId="6" fontId="0" fillId="2" borderId="1" xfId="2" applyNumberFormat="1" applyFont="1" applyFill="1" applyBorder="1"/>
    <xf numFmtId="6" fontId="0" fillId="2" borderId="1" xfId="2" applyNumberFormat="1" applyFont="1" applyFill="1" applyBorder="1" applyAlignment="1">
      <alignment horizontal="right"/>
    </xf>
    <xf numFmtId="9" fontId="0" fillId="2" borderId="1" xfId="2" applyNumberFormat="1" applyFont="1" applyFill="1" applyBorder="1"/>
    <xf numFmtId="0" fontId="0" fillId="0" borderId="0" xfId="0" applyAlignment="1">
      <alignment horizontal="left" vertical="top" wrapText="1"/>
    </xf>
    <xf numFmtId="0" fontId="13" fillId="0" borderId="0" xfId="0" applyFont="1" applyAlignment="1">
      <alignment horizontal="left" vertical="top" wrapText="1"/>
    </xf>
    <xf numFmtId="0" fontId="5" fillId="8" borderId="0" xfId="0" applyFont="1" applyFill="1"/>
    <xf numFmtId="0" fontId="0" fillId="8" borderId="0" xfId="0" applyFill="1"/>
    <xf numFmtId="44" fontId="2" fillId="0" borderId="0" xfId="2" applyFont="1"/>
    <xf numFmtId="0" fontId="12" fillId="5" borderId="1" xfId="0" applyFont="1" applyFill="1" applyBorder="1" applyAlignment="1">
      <alignment vertical="top" wrapText="1"/>
    </xf>
    <xf numFmtId="0" fontId="10" fillId="0" borderId="0" xfId="0" applyFont="1" applyAlignment="1">
      <alignment horizontal="left" vertical="top" wrapText="1"/>
    </xf>
    <xf numFmtId="0" fontId="8" fillId="0" borderId="0" xfId="0" applyFont="1" applyAlignment="1">
      <alignment horizontal="left" vertical="top" wrapText="1"/>
    </xf>
    <xf numFmtId="6" fontId="0" fillId="5" borderId="1" xfId="2" applyNumberFormat="1" applyFont="1" applyFill="1" applyBorder="1" applyAlignment="1">
      <alignment vertical="top"/>
    </xf>
    <xf numFmtId="8" fontId="0" fillId="5" borderId="1" xfId="2" applyNumberFormat="1" applyFont="1" applyFill="1" applyBorder="1" applyAlignment="1">
      <alignment vertical="top"/>
    </xf>
    <xf numFmtId="0" fontId="0" fillId="5" borderId="1" xfId="0" applyFill="1" applyBorder="1" applyAlignment="1">
      <alignment horizontal="left" vertical="top" wrapText="1"/>
    </xf>
    <xf numFmtId="44" fontId="0" fillId="2" borderId="0" xfId="2" applyFont="1" applyFill="1" applyBorder="1"/>
    <xf numFmtId="0" fontId="3" fillId="0" borderId="0" xfId="0" applyFont="1" applyAlignment="1">
      <alignment horizontal="center"/>
    </xf>
    <xf numFmtId="0" fontId="0" fillId="0" borderId="1" xfId="0" applyBorder="1" applyAlignment="1">
      <alignment horizontal="left" vertical="top" wrapText="1"/>
    </xf>
    <xf numFmtId="0" fontId="6" fillId="3" borderId="1" xfId="0" applyFont="1" applyFill="1" applyBorder="1" applyAlignment="1">
      <alignment horizontal="left"/>
    </xf>
    <xf numFmtId="0" fontId="3" fillId="0" borderId="0" xfId="0" applyFont="1" applyAlignment="1">
      <alignment horizontal="center" vertical="top"/>
    </xf>
    <xf numFmtId="0" fontId="13" fillId="0" borderId="0" xfId="0" applyFont="1" applyAlignment="1">
      <alignment horizontal="left" vertical="top" wrapText="1"/>
    </xf>
    <xf numFmtId="0" fontId="7" fillId="4" borderId="2" xfId="0" applyFont="1" applyFill="1" applyBorder="1" applyAlignment="1">
      <alignment horizontal="left" vertical="top"/>
    </xf>
    <xf numFmtId="0" fontId="7" fillId="4" borderId="3" xfId="0" applyFont="1" applyFill="1" applyBorder="1" applyAlignment="1">
      <alignment horizontal="left" vertical="top"/>
    </xf>
    <xf numFmtId="0" fontId="7" fillId="4" borderId="4" xfId="0" applyFont="1" applyFill="1" applyBorder="1" applyAlignment="1">
      <alignment horizontal="left" vertical="top"/>
    </xf>
    <xf numFmtId="0" fontId="7" fillId="4" borderId="1" xfId="0" applyFont="1" applyFill="1" applyBorder="1" applyAlignment="1">
      <alignment horizontal="left" vertical="top"/>
    </xf>
    <xf numFmtId="0" fontId="10" fillId="0" borderId="1" xfId="0" applyFont="1" applyBorder="1" applyAlignment="1">
      <alignment horizontal="left" vertical="top" wrapText="1"/>
    </xf>
    <xf numFmtId="0" fontId="8" fillId="0" borderId="1" xfId="0" applyFont="1" applyBorder="1" applyAlignment="1">
      <alignment horizontal="left" vertical="top" wrapText="1"/>
    </xf>
    <xf numFmtId="0" fontId="2" fillId="3" borderId="1" xfId="0" applyFont="1" applyFill="1" applyBorder="1" applyAlignment="1">
      <alignment horizontal="left" vertical="top"/>
    </xf>
    <xf numFmtId="0" fontId="12" fillId="0" borderId="2" xfId="0" applyFont="1" applyBorder="1" applyAlignment="1">
      <alignment horizontal="left" vertical="top" wrapText="1"/>
    </xf>
    <xf numFmtId="0" fontId="12" fillId="0" borderId="3" xfId="0" applyFont="1"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D8FDD-08B4-46CE-BF02-796708793AE9}">
  <sheetPr>
    <pageSetUpPr fitToPage="1"/>
  </sheetPr>
  <dimension ref="A1:F11"/>
  <sheetViews>
    <sheetView workbookViewId="0">
      <selection activeCell="A5" sqref="A5:E5"/>
    </sheetView>
  </sheetViews>
  <sheetFormatPr defaultRowHeight="15" x14ac:dyDescent="0.25"/>
  <cols>
    <col min="1" max="1" width="5.42578125" customWidth="1"/>
    <col min="2" max="2" width="4.5703125" style="2" customWidth="1"/>
    <col min="3" max="3" width="50.5703125" customWidth="1"/>
    <col min="4" max="4" width="43" customWidth="1"/>
    <col min="5" max="5" width="17" customWidth="1"/>
    <col min="8" max="8" width="14.140625" customWidth="1"/>
    <col min="9" max="9" width="15.42578125" customWidth="1"/>
  </cols>
  <sheetData>
    <row r="1" spans="1:6" ht="14.45" customHeight="1" x14ac:dyDescent="0.3">
      <c r="A1" s="70" t="s">
        <v>0</v>
      </c>
      <c r="B1" s="70"/>
      <c r="C1" s="70"/>
      <c r="D1" s="70"/>
      <c r="E1" s="70"/>
      <c r="F1" s="1"/>
    </row>
    <row r="2" spans="1:6" ht="14.45" customHeight="1" x14ac:dyDescent="0.3">
      <c r="A2" s="70" t="s">
        <v>1</v>
      </c>
      <c r="B2" s="70"/>
      <c r="C2" s="70"/>
      <c r="D2" s="70"/>
      <c r="E2" s="70"/>
      <c r="F2" s="1"/>
    </row>
    <row r="3" spans="1:6" ht="7.35" customHeight="1" x14ac:dyDescent="0.3">
      <c r="B3" s="1"/>
    </row>
    <row r="4" spans="1:6" ht="18" customHeight="1" x14ac:dyDescent="0.25">
      <c r="A4" s="72" t="s">
        <v>2</v>
      </c>
      <c r="B4" s="72"/>
      <c r="C4" s="72"/>
      <c r="D4" s="72"/>
      <c r="E4" s="72"/>
    </row>
    <row r="5" spans="1:6" s="14" customFormat="1" ht="118.7" customHeight="1" x14ac:dyDescent="0.25">
      <c r="A5" s="71" t="s">
        <v>3</v>
      </c>
      <c r="B5" s="71"/>
      <c r="C5" s="71"/>
      <c r="D5" s="71"/>
      <c r="E5" s="71"/>
    </row>
    <row r="6" spans="1:6" s="14" customFormat="1" ht="47.45" customHeight="1" x14ac:dyDescent="0.25">
      <c r="A6" s="71" t="s">
        <v>4</v>
      </c>
      <c r="B6" s="71"/>
      <c r="C6" s="71"/>
      <c r="D6" s="71"/>
      <c r="E6" s="71"/>
    </row>
    <row r="7" spans="1:6" s="14" customFormat="1" ht="31.35" customHeight="1" x14ac:dyDescent="0.25">
      <c r="A7" s="71" t="s">
        <v>5</v>
      </c>
      <c r="B7" s="71"/>
      <c r="C7" s="71"/>
      <c r="D7" s="71"/>
      <c r="E7" s="71"/>
    </row>
    <row r="8" spans="1:6" s="14" customFormat="1" ht="34.35" customHeight="1" x14ac:dyDescent="0.25">
      <c r="A8" s="71" t="s">
        <v>6</v>
      </c>
      <c r="B8" s="71"/>
      <c r="C8" s="71"/>
      <c r="D8" s="71"/>
      <c r="E8" s="71"/>
    </row>
    <row r="9" spans="1:6" s="14" customFormat="1" ht="33" customHeight="1" x14ac:dyDescent="0.25">
      <c r="A9" s="71" t="s">
        <v>7</v>
      </c>
      <c r="B9" s="71"/>
      <c r="C9" s="71"/>
      <c r="D9" s="71"/>
      <c r="E9" s="71"/>
    </row>
    <row r="10" spans="1:6" s="14" customFormat="1" ht="47.45" customHeight="1" x14ac:dyDescent="0.25">
      <c r="A10" s="71" t="s">
        <v>8</v>
      </c>
      <c r="B10" s="71"/>
      <c r="C10" s="71"/>
      <c r="D10" s="71"/>
      <c r="E10" s="71"/>
    </row>
    <row r="11" spans="1:6" s="14" customFormat="1" ht="19.350000000000001" customHeight="1" x14ac:dyDescent="0.25">
      <c r="A11" s="71" t="s">
        <v>9</v>
      </c>
      <c r="B11" s="71"/>
      <c r="C11" s="71"/>
      <c r="D11" s="71"/>
      <c r="E11" s="71"/>
    </row>
  </sheetData>
  <mergeCells count="10">
    <mergeCell ref="A1:E1"/>
    <mergeCell ref="A2:E2"/>
    <mergeCell ref="A11:E11"/>
    <mergeCell ref="A6:E6"/>
    <mergeCell ref="A7:E7"/>
    <mergeCell ref="A8:E8"/>
    <mergeCell ref="A9:E9"/>
    <mergeCell ref="A10:E10"/>
    <mergeCell ref="A4:E4"/>
    <mergeCell ref="A5:E5"/>
  </mergeCells>
  <pageMargins left="0.7" right="0.7" top="0.75" bottom="0.75" header="0.3" footer="0.3"/>
  <pageSetup scale="75" fitToHeight="0" orientation="portrait" r:id="rId1"/>
  <headerFooter>
    <oddHeader>&amp;LRequest for Proposals for
Heavy Construction &amp; Industrial Equipment
Issued by the State of Oklahoma 
Solicitation Number OK-MA-145-23&amp;RPage &amp;P of &amp;N</oddHeader>
    <oddFooter>&amp;L&amp;"Calibri"&amp;11&amp;K000000Attachment I
Cost Proposal_x000D_&amp;1#&amp;"Calibri"&amp;10&amp;K737373Caterpillar: Confidential Green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017E3-8AA1-460A-8459-9CB5BFAB5D5C}">
  <sheetPr>
    <tabColor theme="9" tint="0.59999389629810485"/>
    <pageSetUpPr fitToPage="1"/>
  </sheetPr>
  <dimension ref="A1:H47"/>
  <sheetViews>
    <sheetView tabSelected="1" zoomScaleNormal="100" workbookViewId="0">
      <selection activeCell="E43" sqref="E43"/>
    </sheetView>
  </sheetViews>
  <sheetFormatPr defaultRowHeight="15" x14ac:dyDescent="0.25"/>
  <cols>
    <col min="1" max="1" width="11.85546875" customWidth="1"/>
    <col min="2" max="2" width="35.5703125" customWidth="1"/>
    <col min="3" max="3" width="31.5703125" customWidth="1"/>
    <col min="4" max="4" width="5.140625" customWidth="1"/>
  </cols>
  <sheetData>
    <row r="1" spans="1:8" s="14" customFormat="1" ht="18.75" x14ac:dyDescent="0.25">
      <c r="A1" s="73" t="s">
        <v>0</v>
      </c>
      <c r="B1" s="73"/>
      <c r="C1" s="73"/>
      <c r="D1" s="73"/>
      <c r="E1" s="73"/>
      <c r="F1" s="46"/>
      <c r="G1" s="46"/>
      <c r="H1" s="46"/>
    </row>
    <row r="2" spans="1:8" s="14" customFormat="1" ht="18.75" x14ac:dyDescent="0.25">
      <c r="A2" s="73" t="s">
        <v>1</v>
      </c>
      <c r="B2" s="73"/>
      <c r="C2" s="73"/>
      <c r="D2" s="73"/>
      <c r="E2" s="73"/>
      <c r="F2" s="46"/>
      <c r="G2" s="46"/>
      <c r="H2" s="46"/>
    </row>
    <row r="3" spans="1:8" s="14" customFormat="1" ht="18.75" x14ac:dyDescent="0.25">
      <c r="A3" s="73" t="s">
        <v>10</v>
      </c>
      <c r="B3" s="73"/>
      <c r="C3" s="73"/>
      <c r="D3" s="73"/>
      <c r="E3" s="73"/>
      <c r="F3" s="46"/>
      <c r="G3" s="46"/>
      <c r="H3" s="46"/>
    </row>
    <row r="4" spans="1:8" s="14" customFormat="1" ht="10.7" customHeight="1" x14ac:dyDescent="0.25">
      <c r="A4" s="38"/>
      <c r="B4" s="38"/>
      <c r="C4" s="38"/>
      <c r="D4" s="38"/>
      <c r="E4" s="38"/>
      <c r="F4" s="38"/>
      <c r="G4" s="38"/>
      <c r="H4" s="38"/>
    </row>
    <row r="5" spans="1:8" ht="18" customHeight="1" x14ac:dyDescent="0.25">
      <c r="A5" s="72" t="s">
        <v>11</v>
      </c>
      <c r="B5" s="72"/>
      <c r="C5" s="72"/>
      <c r="D5" s="72"/>
      <c r="E5" s="72"/>
    </row>
    <row r="6" spans="1:8" s="14" customFormat="1" ht="29.45" customHeight="1" x14ac:dyDescent="0.25">
      <c r="A6" s="71" t="s">
        <v>12</v>
      </c>
      <c r="B6" s="71"/>
      <c r="C6" s="71"/>
      <c r="D6" s="71"/>
      <c r="E6" s="71"/>
    </row>
    <row r="7" spans="1:8" s="14" customFormat="1" ht="31.35" customHeight="1" x14ac:dyDescent="0.25">
      <c r="A7" s="71" t="s">
        <v>13</v>
      </c>
      <c r="B7" s="71"/>
      <c r="C7" s="71"/>
      <c r="D7" s="71"/>
      <c r="E7" s="71"/>
    </row>
    <row r="8" spans="1:8" s="14" customFormat="1" ht="60" customHeight="1" x14ac:dyDescent="0.25">
      <c r="A8" s="71" t="s">
        <v>14</v>
      </c>
      <c r="B8" s="71"/>
      <c r="C8" s="71"/>
      <c r="D8" s="71"/>
      <c r="E8" s="71"/>
    </row>
    <row r="10" spans="1:8" ht="45" x14ac:dyDescent="0.25">
      <c r="A10" s="43" t="s">
        <v>15</v>
      </c>
      <c r="B10" s="43" t="s">
        <v>16</v>
      </c>
      <c r="C10" s="42" t="s">
        <v>17</v>
      </c>
    </row>
    <row r="11" spans="1:8" x14ac:dyDescent="0.25">
      <c r="A11" s="41" t="s">
        <v>18</v>
      </c>
      <c r="B11" s="40"/>
      <c r="C11" s="39"/>
    </row>
    <row r="12" spans="1:8" x14ac:dyDescent="0.25">
      <c r="A12" s="31">
        <v>1</v>
      </c>
      <c r="B12" s="35" t="s">
        <v>19</v>
      </c>
      <c r="C12" s="52" t="s">
        <v>20</v>
      </c>
    </row>
    <row r="13" spans="1:8" x14ac:dyDescent="0.25">
      <c r="A13" s="31">
        <v>2</v>
      </c>
      <c r="B13" s="30" t="s">
        <v>21</v>
      </c>
      <c r="C13" s="52" t="s">
        <v>20</v>
      </c>
    </row>
    <row r="14" spans="1:8" x14ac:dyDescent="0.25">
      <c r="A14" s="31">
        <v>3</v>
      </c>
      <c r="B14" s="30" t="s">
        <v>22</v>
      </c>
      <c r="C14" s="52" t="s">
        <v>20</v>
      </c>
    </row>
    <row r="15" spans="1:8" x14ac:dyDescent="0.25">
      <c r="A15" s="31">
        <v>4</v>
      </c>
      <c r="B15" s="30" t="s">
        <v>23</v>
      </c>
      <c r="C15" s="52" t="s">
        <v>20</v>
      </c>
    </row>
    <row r="16" spans="1:8" x14ac:dyDescent="0.25">
      <c r="A16" s="31">
        <v>5</v>
      </c>
      <c r="B16" s="30" t="s">
        <v>24</v>
      </c>
      <c r="C16" s="52" t="s">
        <v>20</v>
      </c>
    </row>
    <row r="17" spans="1:3" x14ac:dyDescent="0.25">
      <c r="A17" s="31">
        <v>6</v>
      </c>
      <c r="B17" s="30" t="s">
        <v>25</v>
      </c>
      <c r="C17" s="52" t="s">
        <v>20</v>
      </c>
    </row>
    <row r="18" spans="1:3" x14ac:dyDescent="0.25">
      <c r="A18" s="31">
        <v>7</v>
      </c>
      <c r="B18" s="30" t="s">
        <v>26</v>
      </c>
      <c r="C18" s="52" t="s">
        <v>20</v>
      </c>
    </row>
    <row r="19" spans="1:3" x14ac:dyDescent="0.25">
      <c r="A19" s="31">
        <v>8</v>
      </c>
      <c r="B19" s="30" t="s">
        <v>27</v>
      </c>
      <c r="C19" s="52" t="s">
        <v>20</v>
      </c>
    </row>
    <row r="20" spans="1:3" x14ac:dyDescent="0.25">
      <c r="A20" s="31">
        <v>9</v>
      </c>
      <c r="B20" s="30" t="s">
        <v>28</v>
      </c>
      <c r="C20" s="52" t="s">
        <v>20</v>
      </c>
    </row>
    <row r="21" spans="1:3" x14ac:dyDescent="0.25">
      <c r="A21" s="31">
        <v>10</v>
      </c>
      <c r="B21" s="30" t="s">
        <v>29</v>
      </c>
      <c r="C21" s="52" t="s">
        <v>20</v>
      </c>
    </row>
    <row r="22" spans="1:3" x14ac:dyDescent="0.25">
      <c r="A22" s="31">
        <v>11</v>
      </c>
      <c r="B22" s="30" t="s">
        <v>30</v>
      </c>
      <c r="C22" s="52" t="s">
        <v>20</v>
      </c>
    </row>
    <row r="23" spans="1:3" x14ac:dyDescent="0.25">
      <c r="A23" s="31">
        <v>12</v>
      </c>
      <c r="B23" s="30" t="s">
        <v>31</v>
      </c>
      <c r="C23" s="52" t="s">
        <v>20</v>
      </c>
    </row>
    <row r="24" spans="1:3" x14ac:dyDescent="0.25">
      <c r="A24" s="31">
        <v>13</v>
      </c>
      <c r="B24" s="30" t="s">
        <v>32</v>
      </c>
      <c r="C24" s="52" t="s">
        <v>20</v>
      </c>
    </row>
    <row r="25" spans="1:3" x14ac:dyDescent="0.25">
      <c r="A25" s="31">
        <v>14</v>
      </c>
      <c r="B25" s="30" t="s">
        <v>33</v>
      </c>
      <c r="C25" s="52" t="s">
        <v>20</v>
      </c>
    </row>
    <row r="26" spans="1:3" x14ac:dyDescent="0.25">
      <c r="A26" s="31">
        <v>15</v>
      </c>
      <c r="B26" s="30" t="s">
        <v>34</v>
      </c>
      <c r="C26" s="52" t="s">
        <v>20</v>
      </c>
    </row>
    <row r="27" spans="1:3" x14ac:dyDescent="0.25">
      <c r="A27" s="31">
        <v>16</v>
      </c>
      <c r="B27" s="30" t="s">
        <v>35</v>
      </c>
      <c r="C27" s="52" t="s">
        <v>20</v>
      </c>
    </row>
    <row r="28" spans="1:3" ht="30" x14ac:dyDescent="0.25">
      <c r="A28" s="31">
        <v>17</v>
      </c>
      <c r="B28" s="30" t="s">
        <v>410</v>
      </c>
      <c r="C28" s="52" t="s">
        <v>36</v>
      </c>
    </row>
    <row r="29" spans="1:3" x14ac:dyDescent="0.25">
      <c r="A29" s="31">
        <v>18</v>
      </c>
      <c r="B29" s="30" t="s">
        <v>400</v>
      </c>
      <c r="C29" s="52" t="s">
        <v>36</v>
      </c>
    </row>
    <row r="30" spans="1:3" x14ac:dyDescent="0.25">
      <c r="A30" s="31">
        <v>19</v>
      </c>
      <c r="B30" s="30" t="s">
        <v>401</v>
      </c>
      <c r="C30" s="52" t="s">
        <v>36</v>
      </c>
    </row>
    <row r="31" spans="1:3" x14ac:dyDescent="0.25">
      <c r="A31" s="31">
        <v>20</v>
      </c>
      <c r="B31" s="30" t="s">
        <v>402</v>
      </c>
      <c r="C31" s="52" t="s">
        <v>36</v>
      </c>
    </row>
    <row r="32" spans="1:3" x14ac:dyDescent="0.25">
      <c r="A32" s="31">
        <v>21</v>
      </c>
      <c r="B32" s="30" t="s">
        <v>403</v>
      </c>
      <c r="C32" s="52" t="s">
        <v>36</v>
      </c>
    </row>
    <row r="33" spans="1:3" x14ac:dyDescent="0.25">
      <c r="A33" s="31">
        <v>22</v>
      </c>
      <c r="B33" s="30" t="s">
        <v>404</v>
      </c>
      <c r="C33" s="52" t="s">
        <v>36</v>
      </c>
    </row>
    <row r="34" spans="1:3" x14ac:dyDescent="0.25">
      <c r="A34" s="31">
        <v>23</v>
      </c>
      <c r="B34" s="30" t="s">
        <v>405</v>
      </c>
      <c r="C34" s="52" t="s">
        <v>36</v>
      </c>
    </row>
    <row r="35" spans="1:3" x14ac:dyDescent="0.25">
      <c r="A35" s="31">
        <v>24</v>
      </c>
      <c r="B35" s="30" t="s">
        <v>406</v>
      </c>
      <c r="C35" s="52" t="s">
        <v>36</v>
      </c>
    </row>
    <row r="36" spans="1:3" x14ac:dyDescent="0.25">
      <c r="A36" s="31">
        <v>25</v>
      </c>
      <c r="B36" s="30" t="s">
        <v>407</v>
      </c>
      <c r="C36" s="52" t="s">
        <v>36</v>
      </c>
    </row>
    <row r="37" spans="1:3" x14ac:dyDescent="0.25">
      <c r="A37" s="31">
        <v>26</v>
      </c>
      <c r="B37" s="30" t="s">
        <v>408</v>
      </c>
      <c r="C37" s="52" t="s">
        <v>36</v>
      </c>
    </row>
    <row r="38" spans="1:3" x14ac:dyDescent="0.25">
      <c r="A38" s="31">
        <v>27</v>
      </c>
      <c r="B38" s="30" t="s">
        <v>409</v>
      </c>
      <c r="C38" s="52" t="s">
        <v>36</v>
      </c>
    </row>
    <row r="40" spans="1:3" x14ac:dyDescent="0.25">
      <c r="A40" s="41" t="s">
        <v>37</v>
      </c>
      <c r="B40" s="40"/>
      <c r="C40" s="39"/>
    </row>
    <row r="41" spans="1:3" x14ac:dyDescent="0.25">
      <c r="A41" s="31">
        <v>1</v>
      </c>
      <c r="B41" s="30" t="s">
        <v>38</v>
      </c>
      <c r="C41" s="52" t="s">
        <v>36</v>
      </c>
    </row>
    <row r="42" spans="1:3" x14ac:dyDescent="0.25">
      <c r="A42" s="31">
        <v>2</v>
      </c>
      <c r="B42" s="30" t="s">
        <v>39</v>
      </c>
      <c r="C42" s="52" t="s">
        <v>36</v>
      </c>
    </row>
    <row r="43" spans="1:3" x14ac:dyDescent="0.25">
      <c r="A43" s="31">
        <v>3</v>
      </c>
      <c r="B43" s="30" t="s">
        <v>40</v>
      </c>
      <c r="C43" s="52" t="s">
        <v>36</v>
      </c>
    </row>
    <row r="44" spans="1:3" x14ac:dyDescent="0.25">
      <c r="A44" s="31">
        <v>4</v>
      </c>
      <c r="B44" s="30" t="s">
        <v>41</v>
      </c>
      <c r="C44" s="52" t="s">
        <v>36</v>
      </c>
    </row>
    <row r="45" spans="1:3" x14ac:dyDescent="0.25">
      <c r="A45" s="31">
        <v>5</v>
      </c>
      <c r="B45" s="30" t="s">
        <v>42</v>
      </c>
      <c r="C45" s="52" t="s">
        <v>36</v>
      </c>
    </row>
    <row r="47" spans="1:3" ht="30" x14ac:dyDescent="0.25">
      <c r="B47" s="44" t="s">
        <v>43</v>
      </c>
      <c r="C47" s="45">
        <f>COUNTIF(C12:C45,"Yes")</f>
        <v>16</v>
      </c>
    </row>
  </sheetData>
  <mergeCells count="7">
    <mergeCell ref="A8:E8"/>
    <mergeCell ref="A1:E1"/>
    <mergeCell ref="A2:E2"/>
    <mergeCell ref="A3:E3"/>
    <mergeCell ref="A5:E5"/>
    <mergeCell ref="A6:E6"/>
    <mergeCell ref="A7:E7"/>
  </mergeCells>
  <dataValidations count="1">
    <dataValidation type="list" allowBlank="1" showInputMessage="1" showErrorMessage="1" sqref="C12:C38 C41:C45" xr:uid="{085894B2-B3CD-4592-89E0-6B27BAA234F4}">
      <formula1>"Yes, No"</formula1>
    </dataValidation>
  </dataValidations>
  <pageMargins left="0.7" right="0.7" top="0.75" bottom="0.75" header="0.3" footer="0.3"/>
  <pageSetup scale="97" fitToHeight="0" orientation="portrait" r:id="rId1"/>
  <headerFooter>
    <oddHeader>&amp;RPage &amp;P of &amp;N</oddHeader>
    <oddFooter>&amp;L&amp;1#&amp;"Calibri"&amp;10&amp;K737373Caterpillar: Confidential Green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4E36C-1030-4CBD-AD80-7151E6F9A3FA}">
  <sheetPr>
    <tabColor theme="5" tint="0.59999389629810485"/>
    <pageSetUpPr fitToPage="1"/>
  </sheetPr>
  <dimension ref="A1:H51"/>
  <sheetViews>
    <sheetView zoomScaleNormal="100" workbookViewId="0">
      <selection activeCell="E39" sqref="E39"/>
    </sheetView>
  </sheetViews>
  <sheetFormatPr defaultColWidth="8.85546875" defaultRowHeight="15" x14ac:dyDescent="0.25"/>
  <cols>
    <col min="1" max="1" width="10" style="26" bestFit="1" customWidth="1"/>
    <col min="2" max="2" width="24.42578125" style="25" bestFit="1" customWidth="1"/>
    <col min="3" max="3" width="53.42578125" style="25" customWidth="1"/>
    <col min="4" max="4" width="28.140625" style="25" bestFit="1" customWidth="1"/>
    <col min="5" max="5" width="34.42578125" style="25" customWidth="1"/>
    <col min="6" max="6" width="14.140625" style="18" customWidth="1"/>
    <col min="7" max="7" width="16" style="24" customWidth="1"/>
    <col min="8" max="8" width="14.5703125" style="18" customWidth="1"/>
    <col min="9" max="16384" width="8.85546875" style="14"/>
  </cols>
  <sheetData>
    <row r="1" spans="1:8" ht="18.75" x14ac:dyDescent="0.25">
      <c r="A1" s="73" t="s">
        <v>0</v>
      </c>
      <c r="B1" s="73"/>
      <c r="C1" s="73"/>
      <c r="D1" s="73"/>
      <c r="E1" s="73"/>
      <c r="F1" s="73"/>
      <c r="G1" s="73"/>
      <c r="H1" s="73"/>
    </row>
    <row r="2" spans="1:8" ht="18.75" x14ac:dyDescent="0.25">
      <c r="A2" s="73" t="s">
        <v>1</v>
      </c>
      <c r="B2" s="73"/>
      <c r="C2" s="73"/>
      <c r="D2" s="73"/>
      <c r="E2" s="73"/>
      <c r="F2" s="73"/>
      <c r="G2" s="73"/>
      <c r="H2" s="73"/>
    </row>
    <row r="3" spans="1:8" ht="18.75" x14ac:dyDescent="0.25">
      <c r="A3" s="73" t="s">
        <v>44</v>
      </c>
      <c r="B3" s="73"/>
      <c r="C3" s="73"/>
      <c r="D3" s="73"/>
      <c r="E3" s="73"/>
      <c r="F3" s="73"/>
      <c r="G3" s="73"/>
      <c r="H3" s="73"/>
    </row>
    <row r="4" spans="1:8" ht="10.7" customHeight="1" x14ac:dyDescent="0.25">
      <c r="A4" s="38"/>
      <c r="B4" s="38"/>
      <c r="C4" s="38"/>
      <c r="D4" s="38"/>
      <c r="E4" s="38"/>
      <c r="F4" s="38"/>
      <c r="G4" s="38"/>
      <c r="H4" s="38"/>
    </row>
    <row r="5" spans="1:8" customFormat="1" ht="18" customHeight="1" x14ac:dyDescent="0.25">
      <c r="A5" s="72" t="s">
        <v>11</v>
      </c>
      <c r="B5" s="72"/>
      <c r="C5" s="72"/>
      <c r="D5" s="72"/>
      <c r="E5" s="72"/>
    </row>
    <row r="6" spans="1:8" ht="29.45" customHeight="1" x14ac:dyDescent="0.25">
      <c r="A6" s="71" t="s">
        <v>45</v>
      </c>
      <c r="B6" s="71"/>
      <c r="C6" s="71"/>
      <c r="D6" s="71"/>
      <c r="E6" s="71"/>
      <c r="F6" s="14"/>
      <c r="G6" s="14"/>
      <c r="H6" s="14"/>
    </row>
    <row r="7" spans="1:8" ht="31.35" customHeight="1" x14ac:dyDescent="0.25">
      <c r="A7" s="71" t="s">
        <v>46</v>
      </c>
      <c r="B7" s="71"/>
      <c r="C7" s="71"/>
      <c r="D7" s="71"/>
      <c r="E7" s="71"/>
      <c r="F7" s="14"/>
      <c r="G7" s="14"/>
      <c r="H7" s="14"/>
    </row>
    <row r="8" spans="1:8" ht="34.35" customHeight="1" x14ac:dyDescent="0.25">
      <c r="A8" s="79" t="s">
        <v>47</v>
      </c>
      <c r="B8" s="80"/>
      <c r="C8" s="80"/>
      <c r="D8" s="80"/>
      <c r="E8" s="80"/>
      <c r="F8" s="14"/>
      <c r="G8" s="14"/>
      <c r="H8" s="14"/>
    </row>
    <row r="9" spans="1:8" ht="34.35" customHeight="1" x14ac:dyDescent="0.25">
      <c r="A9" s="79" t="s">
        <v>48</v>
      </c>
      <c r="B9" s="80"/>
      <c r="C9" s="80"/>
      <c r="D9" s="80"/>
      <c r="E9" s="80"/>
      <c r="F9" s="14"/>
      <c r="G9" s="14"/>
      <c r="H9" s="14"/>
    </row>
    <row r="10" spans="1:8" ht="18.600000000000001" customHeight="1" x14ac:dyDescent="0.25">
      <c r="A10" s="64"/>
      <c r="B10" s="65"/>
      <c r="C10" s="65"/>
      <c r="D10" s="65"/>
      <c r="E10" s="65"/>
      <c r="F10" s="14"/>
      <c r="G10" s="14"/>
      <c r="H10" s="14"/>
    </row>
    <row r="11" spans="1:8" ht="18.600000000000001" customHeight="1" x14ac:dyDescent="0.25">
      <c r="A11" s="74" t="s">
        <v>110</v>
      </c>
      <c r="B11" s="74"/>
      <c r="C11" s="74"/>
      <c r="D11" s="74"/>
      <c r="E11" s="74"/>
      <c r="F11" s="74"/>
      <c r="G11" s="14"/>
      <c r="H11" s="14"/>
    </row>
    <row r="12" spans="1:8" ht="18.600000000000001" customHeight="1" x14ac:dyDescent="0.25">
      <c r="A12" s="74" t="s">
        <v>111</v>
      </c>
      <c r="B12" s="74"/>
      <c r="C12" s="74"/>
      <c r="D12" s="74"/>
      <c r="E12" s="74"/>
      <c r="F12" s="74"/>
      <c r="G12" s="14"/>
      <c r="H12" s="14"/>
    </row>
    <row r="13" spans="1:8" ht="16.5" customHeight="1" x14ac:dyDescent="0.25">
      <c r="A13" s="74" t="s">
        <v>112</v>
      </c>
      <c r="B13" s="74"/>
      <c r="C13" s="74"/>
      <c r="D13" s="74"/>
      <c r="E13" s="74"/>
      <c r="F13" s="74"/>
      <c r="G13" s="14"/>
      <c r="H13" s="14"/>
    </row>
    <row r="14" spans="1:8" ht="20.100000000000001" customHeight="1" x14ac:dyDescent="0.25">
      <c r="A14" s="74" t="s">
        <v>113</v>
      </c>
      <c r="B14" s="74"/>
      <c r="C14" s="74"/>
      <c r="D14" s="74"/>
      <c r="E14" s="74"/>
      <c r="F14" s="74"/>
      <c r="G14" s="14"/>
      <c r="H14" s="14"/>
    </row>
    <row r="15" spans="1:8" ht="20.100000000000001" customHeight="1" x14ac:dyDescent="0.25">
      <c r="A15" s="74" t="s">
        <v>114</v>
      </c>
      <c r="B15" s="74"/>
      <c r="C15" s="74"/>
      <c r="D15" s="74"/>
      <c r="E15" s="74"/>
      <c r="F15" s="74"/>
      <c r="G15" s="14"/>
      <c r="H15" s="14"/>
    </row>
    <row r="16" spans="1:8" ht="20.45" customHeight="1" x14ac:dyDescent="0.25">
      <c r="A16" s="74" t="s">
        <v>115</v>
      </c>
      <c r="B16" s="74"/>
      <c r="C16" s="74"/>
      <c r="D16" s="74"/>
      <c r="E16" s="74"/>
      <c r="F16" s="74"/>
      <c r="G16" s="14"/>
      <c r="H16" s="14"/>
    </row>
    <row r="17" spans="1:8" ht="20.45" customHeight="1" x14ac:dyDescent="0.25">
      <c r="A17" s="74" t="s">
        <v>116</v>
      </c>
      <c r="B17" s="74"/>
      <c r="C17" s="74"/>
      <c r="D17" s="74"/>
      <c r="E17" s="74"/>
      <c r="F17" s="59"/>
      <c r="G17" s="14"/>
      <c r="H17" s="14"/>
    </row>
    <row r="18" spans="1:8" ht="16.7" customHeight="1" x14ac:dyDescent="0.25">
      <c r="A18" s="74" t="s">
        <v>117</v>
      </c>
      <c r="B18" s="74"/>
      <c r="C18" s="74"/>
      <c r="D18" s="74"/>
      <c r="E18" s="74"/>
      <c r="F18" s="59"/>
      <c r="G18" s="38"/>
      <c r="H18" s="38"/>
    </row>
    <row r="19" spans="1:8" s="37" customFormat="1" ht="30" x14ac:dyDescent="0.25">
      <c r="A19" s="12" t="s">
        <v>15</v>
      </c>
      <c r="B19" s="37" t="s">
        <v>49</v>
      </c>
      <c r="C19" s="37" t="s">
        <v>50</v>
      </c>
      <c r="D19" s="12" t="s">
        <v>51</v>
      </c>
      <c r="E19" s="12" t="s">
        <v>52</v>
      </c>
      <c r="F19" s="50" t="s">
        <v>53</v>
      </c>
      <c r="G19" s="51" t="s">
        <v>54</v>
      </c>
      <c r="H19" s="50" t="s">
        <v>55</v>
      </c>
    </row>
    <row r="20" spans="1:8" s="36" customFormat="1" ht="15.75" x14ac:dyDescent="0.25">
      <c r="A20" s="75"/>
      <c r="B20" s="76"/>
      <c r="C20" s="76"/>
      <c r="D20" s="76"/>
      <c r="E20" s="76"/>
      <c r="F20" s="76"/>
      <c r="G20" s="76"/>
      <c r="H20" s="77"/>
    </row>
    <row r="21" spans="1:8" ht="75" x14ac:dyDescent="0.25">
      <c r="A21" s="31">
        <v>1</v>
      </c>
      <c r="B21" s="35" t="s">
        <v>19</v>
      </c>
      <c r="C21" s="30" t="s">
        <v>56</v>
      </c>
      <c r="D21" s="68" t="s">
        <v>382</v>
      </c>
      <c r="E21" s="63" t="s">
        <v>57</v>
      </c>
      <c r="F21" s="66">
        <v>584160</v>
      </c>
      <c r="G21" s="49">
        <v>0.17</v>
      </c>
      <c r="H21" s="67">
        <v>484852.8</v>
      </c>
    </row>
    <row r="22" spans="1:8" ht="45" x14ac:dyDescent="0.25">
      <c r="A22" s="31">
        <v>2</v>
      </c>
      <c r="B22" s="30" t="s">
        <v>21</v>
      </c>
      <c r="C22" s="30" t="s">
        <v>58</v>
      </c>
      <c r="D22" s="68" t="s">
        <v>383</v>
      </c>
      <c r="E22" s="47" t="s">
        <v>378</v>
      </c>
      <c r="F22" s="48">
        <v>1997650</v>
      </c>
      <c r="G22" s="49">
        <v>0.18</v>
      </c>
      <c r="H22" s="66">
        <v>1638070</v>
      </c>
    </row>
    <row r="23" spans="1:8" ht="60" x14ac:dyDescent="0.25">
      <c r="A23" s="31">
        <v>3</v>
      </c>
      <c r="B23" s="30" t="s">
        <v>22</v>
      </c>
      <c r="C23" s="30" t="s">
        <v>59</v>
      </c>
      <c r="D23" s="68" t="s">
        <v>384</v>
      </c>
      <c r="E23" s="63" t="s">
        <v>375</v>
      </c>
      <c r="F23" s="48">
        <v>205870</v>
      </c>
      <c r="G23" s="49">
        <v>0.22</v>
      </c>
      <c r="H23" s="48">
        <v>160578.6</v>
      </c>
    </row>
    <row r="24" spans="1:8" ht="75" x14ac:dyDescent="0.25">
      <c r="A24" s="31">
        <v>4</v>
      </c>
      <c r="B24" s="30" t="s">
        <v>23</v>
      </c>
      <c r="C24" s="30" t="s">
        <v>60</v>
      </c>
      <c r="D24" s="47" t="s">
        <v>385</v>
      </c>
      <c r="E24" s="63" t="s">
        <v>380</v>
      </c>
      <c r="F24" s="48">
        <v>986220</v>
      </c>
      <c r="G24" s="49">
        <v>0.2</v>
      </c>
      <c r="H24" s="48">
        <v>788976</v>
      </c>
    </row>
    <row r="25" spans="1:8" ht="60" x14ac:dyDescent="0.25">
      <c r="A25" s="31" t="s">
        <v>61</v>
      </c>
      <c r="B25" s="30" t="s">
        <v>62</v>
      </c>
      <c r="C25" s="30" t="s">
        <v>63</v>
      </c>
      <c r="D25" s="47" t="s">
        <v>386</v>
      </c>
      <c r="E25" s="47" t="s">
        <v>381</v>
      </c>
      <c r="F25" s="48">
        <v>244970</v>
      </c>
      <c r="G25" s="49">
        <v>0.19</v>
      </c>
      <c r="H25" s="48">
        <v>198425.7</v>
      </c>
    </row>
    <row r="26" spans="1:8" ht="60" x14ac:dyDescent="0.25">
      <c r="A26" s="31" t="s">
        <v>64</v>
      </c>
      <c r="B26" s="30" t="s">
        <v>65</v>
      </c>
      <c r="C26" s="30" t="s">
        <v>66</v>
      </c>
      <c r="D26" s="47" t="s">
        <v>387</v>
      </c>
      <c r="E26" s="47" t="s">
        <v>377</v>
      </c>
      <c r="F26" s="48">
        <v>240700</v>
      </c>
      <c r="G26" s="49">
        <v>0.19</v>
      </c>
      <c r="H26" s="48">
        <v>194967</v>
      </c>
    </row>
    <row r="27" spans="1:8" ht="45" x14ac:dyDescent="0.25">
      <c r="A27" s="31" t="s">
        <v>67</v>
      </c>
      <c r="B27" s="30" t="s">
        <v>68</v>
      </c>
      <c r="C27" s="30" t="s">
        <v>69</v>
      </c>
      <c r="D27" s="68" t="s">
        <v>388</v>
      </c>
      <c r="E27" s="47" t="s">
        <v>69</v>
      </c>
      <c r="F27" s="48">
        <v>1184890</v>
      </c>
      <c r="G27" s="49">
        <v>0.12</v>
      </c>
      <c r="H27" s="48">
        <v>1042703.2</v>
      </c>
    </row>
    <row r="28" spans="1:8" ht="60" x14ac:dyDescent="0.25">
      <c r="A28" s="31">
        <v>6</v>
      </c>
      <c r="B28" s="30" t="s">
        <v>25</v>
      </c>
      <c r="C28" s="30" t="s">
        <v>70</v>
      </c>
      <c r="D28" s="47" t="s">
        <v>389</v>
      </c>
      <c r="E28" s="47" t="s">
        <v>71</v>
      </c>
      <c r="F28" s="48">
        <v>188900</v>
      </c>
      <c r="G28" s="49">
        <v>0.23</v>
      </c>
      <c r="H28" s="48">
        <v>145453</v>
      </c>
    </row>
    <row r="29" spans="1:8" ht="90" x14ac:dyDescent="0.25">
      <c r="A29" s="31">
        <v>7</v>
      </c>
      <c r="B29" s="30" t="s">
        <v>26</v>
      </c>
      <c r="C29" s="30" t="s">
        <v>72</v>
      </c>
      <c r="D29" s="68" t="s">
        <v>390</v>
      </c>
      <c r="E29" s="63" t="s">
        <v>376</v>
      </c>
      <c r="F29" s="48">
        <v>719420</v>
      </c>
      <c r="G29" s="49">
        <v>0.19</v>
      </c>
      <c r="H29" s="48">
        <v>582730.19999999995</v>
      </c>
    </row>
    <row r="30" spans="1:8" ht="75" x14ac:dyDescent="0.25">
      <c r="A30" s="31">
        <v>8</v>
      </c>
      <c r="B30" s="30" t="s">
        <v>27</v>
      </c>
      <c r="C30" s="30" t="s">
        <v>73</v>
      </c>
      <c r="D30" s="47" t="s">
        <v>391</v>
      </c>
      <c r="E30" s="47" t="s">
        <v>74</v>
      </c>
      <c r="F30" s="48">
        <v>445160</v>
      </c>
      <c r="G30" s="49">
        <v>0.18</v>
      </c>
      <c r="H30" s="48">
        <v>365031.2</v>
      </c>
    </row>
    <row r="31" spans="1:8" ht="45" x14ac:dyDescent="0.25">
      <c r="A31" s="31">
        <v>9</v>
      </c>
      <c r="B31" s="30" t="s">
        <v>28</v>
      </c>
      <c r="C31" s="30" t="s">
        <v>75</v>
      </c>
      <c r="D31" s="47" t="s">
        <v>392</v>
      </c>
      <c r="E31" s="47" t="s">
        <v>76</v>
      </c>
      <c r="F31" s="48">
        <v>578580</v>
      </c>
      <c r="G31" s="49">
        <v>0.2</v>
      </c>
      <c r="H31" s="48">
        <v>462864</v>
      </c>
    </row>
    <row r="32" spans="1:8" ht="60" x14ac:dyDescent="0.25">
      <c r="A32" s="31">
        <v>10</v>
      </c>
      <c r="B32" s="30" t="s">
        <v>29</v>
      </c>
      <c r="C32" s="30" t="s">
        <v>77</v>
      </c>
      <c r="D32" s="68" t="s">
        <v>393</v>
      </c>
      <c r="E32" s="63" t="s">
        <v>379</v>
      </c>
      <c r="F32" s="48">
        <v>801420</v>
      </c>
      <c r="G32" s="49">
        <v>0.03</v>
      </c>
      <c r="H32" s="48">
        <v>777370.4</v>
      </c>
    </row>
    <row r="33" spans="1:8" ht="105" x14ac:dyDescent="0.25">
      <c r="A33" s="31">
        <v>11</v>
      </c>
      <c r="B33" s="30" t="s">
        <v>30</v>
      </c>
      <c r="C33" s="30" t="s">
        <v>78</v>
      </c>
      <c r="D33" s="68" t="s">
        <v>394</v>
      </c>
      <c r="E33" s="47" t="s">
        <v>79</v>
      </c>
      <c r="F33" s="48">
        <v>50850</v>
      </c>
      <c r="G33" s="49">
        <v>0.21</v>
      </c>
      <c r="H33" s="48">
        <v>40171.5</v>
      </c>
    </row>
    <row r="34" spans="1:8" ht="120" x14ac:dyDescent="0.25">
      <c r="A34" s="31">
        <v>12</v>
      </c>
      <c r="B34" s="30" t="s">
        <v>80</v>
      </c>
      <c r="C34" s="30" t="s">
        <v>81</v>
      </c>
      <c r="D34" s="47" t="s">
        <v>395</v>
      </c>
      <c r="E34" s="47" t="s">
        <v>374</v>
      </c>
      <c r="F34" s="48">
        <v>297700</v>
      </c>
      <c r="G34" s="49">
        <v>0.24</v>
      </c>
      <c r="H34" s="48">
        <v>226252</v>
      </c>
    </row>
    <row r="35" spans="1:8" ht="60" x14ac:dyDescent="0.25">
      <c r="A35" s="31">
        <v>13</v>
      </c>
      <c r="B35" s="30" t="s">
        <v>32</v>
      </c>
      <c r="C35" s="30" t="s">
        <v>82</v>
      </c>
      <c r="D35" s="68" t="s">
        <v>396</v>
      </c>
      <c r="E35" s="47" t="s">
        <v>373</v>
      </c>
      <c r="F35" s="48">
        <v>239920</v>
      </c>
      <c r="G35" s="49">
        <v>0.19</v>
      </c>
      <c r="H35" s="48">
        <v>194335.2</v>
      </c>
    </row>
    <row r="36" spans="1:8" ht="105" x14ac:dyDescent="0.25">
      <c r="A36" s="31">
        <v>14</v>
      </c>
      <c r="B36" s="30" t="s">
        <v>33</v>
      </c>
      <c r="C36" s="30" t="s">
        <v>83</v>
      </c>
      <c r="D36" s="68" t="s">
        <v>397</v>
      </c>
      <c r="E36" s="47" t="s">
        <v>372</v>
      </c>
      <c r="F36" s="48">
        <v>346780</v>
      </c>
      <c r="G36" s="49">
        <v>0.19</v>
      </c>
      <c r="H36" s="48">
        <v>280891.8</v>
      </c>
    </row>
    <row r="37" spans="1:8" ht="60" x14ac:dyDescent="0.25">
      <c r="A37" s="31">
        <v>15</v>
      </c>
      <c r="B37" s="30" t="s">
        <v>34</v>
      </c>
      <c r="C37" s="30" t="s">
        <v>84</v>
      </c>
      <c r="D37" s="68" t="s">
        <v>398</v>
      </c>
      <c r="E37" s="47" t="s">
        <v>85</v>
      </c>
      <c r="F37" s="48">
        <v>115960</v>
      </c>
      <c r="G37" s="49">
        <v>0.23</v>
      </c>
      <c r="H37" s="48">
        <v>89289.2</v>
      </c>
    </row>
    <row r="38" spans="1:8" ht="45" x14ac:dyDescent="0.25">
      <c r="A38" s="31">
        <v>16</v>
      </c>
      <c r="B38" s="30" t="s">
        <v>35</v>
      </c>
      <c r="C38" s="30" t="s">
        <v>86</v>
      </c>
      <c r="D38" s="47" t="s">
        <v>399</v>
      </c>
      <c r="E38" s="47" t="s">
        <v>87</v>
      </c>
      <c r="F38" s="48">
        <v>416420</v>
      </c>
      <c r="G38" s="49">
        <v>0.26</v>
      </c>
      <c r="H38" s="48">
        <v>308150.8</v>
      </c>
    </row>
    <row r="39" spans="1:8" ht="60" x14ac:dyDescent="0.25">
      <c r="A39" s="31" t="s">
        <v>88</v>
      </c>
      <c r="B39" s="30" t="s">
        <v>89</v>
      </c>
      <c r="C39" s="30" t="s">
        <v>90</v>
      </c>
      <c r="D39" s="47"/>
      <c r="E39" s="47"/>
      <c r="F39" s="48"/>
      <c r="G39" s="49"/>
      <c r="H39" s="48"/>
    </row>
    <row r="40" spans="1:8" ht="60" x14ac:dyDescent="0.25">
      <c r="A40" s="31" t="s">
        <v>91</v>
      </c>
      <c r="B40" s="30" t="s">
        <v>92</v>
      </c>
      <c r="C40" s="30" t="s">
        <v>93</v>
      </c>
      <c r="D40" s="47"/>
      <c r="E40" s="47"/>
      <c r="F40" s="48"/>
      <c r="G40" s="49"/>
      <c r="H40" s="48"/>
    </row>
    <row r="41" spans="1:8" ht="45" x14ac:dyDescent="0.25">
      <c r="A41" s="31" t="s">
        <v>94</v>
      </c>
      <c r="B41" s="30" t="s">
        <v>95</v>
      </c>
      <c r="C41" s="30" t="s">
        <v>96</v>
      </c>
      <c r="D41" s="47"/>
      <c r="E41" s="47"/>
      <c r="F41" s="48"/>
      <c r="G41" s="49"/>
      <c r="H41" s="48"/>
    </row>
    <row r="42" spans="1:8" ht="45" x14ac:dyDescent="0.25">
      <c r="A42" s="31" t="s">
        <v>97</v>
      </c>
      <c r="B42" s="30" t="s">
        <v>98</v>
      </c>
      <c r="C42" s="30" t="s">
        <v>99</v>
      </c>
      <c r="D42" s="47"/>
      <c r="E42" s="47"/>
      <c r="F42" s="48"/>
      <c r="G42" s="49"/>
      <c r="H42" s="48"/>
    </row>
    <row r="43" spans="1:8" x14ac:dyDescent="0.25">
      <c r="F43" s="34"/>
      <c r="G43" s="33"/>
      <c r="H43" s="32"/>
    </row>
    <row r="45" spans="1:8" ht="15.75" x14ac:dyDescent="0.25">
      <c r="A45" s="78" t="s">
        <v>37</v>
      </c>
      <c r="B45" s="78"/>
      <c r="C45" s="78"/>
      <c r="D45" s="78"/>
      <c r="E45" s="78"/>
      <c r="F45" s="78"/>
      <c r="G45" s="78"/>
      <c r="H45" s="78"/>
    </row>
    <row r="46" spans="1:8" ht="75" x14ac:dyDescent="0.25">
      <c r="A46" s="31">
        <v>1</v>
      </c>
      <c r="B46" s="30" t="s">
        <v>38</v>
      </c>
      <c r="C46" s="30" t="s">
        <v>100</v>
      </c>
      <c r="D46" s="47"/>
      <c r="E46" s="47"/>
      <c r="F46" s="48"/>
      <c r="G46" s="49"/>
      <c r="H46" s="48"/>
    </row>
    <row r="47" spans="1:8" ht="60" x14ac:dyDescent="0.25">
      <c r="A47" s="31">
        <v>2</v>
      </c>
      <c r="B47" s="30" t="s">
        <v>39</v>
      </c>
      <c r="C47" s="30" t="s">
        <v>101</v>
      </c>
      <c r="D47" s="47"/>
      <c r="E47" s="47"/>
      <c r="F47" s="48"/>
      <c r="G47" s="49"/>
      <c r="H47" s="48"/>
    </row>
    <row r="48" spans="1:8" ht="75" x14ac:dyDescent="0.25">
      <c r="A48" s="31">
        <v>3</v>
      </c>
      <c r="B48" s="30" t="s">
        <v>40</v>
      </c>
      <c r="C48" s="30" t="s">
        <v>102</v>
      </c>
      <c r="D48" s="47"/>
      <c r="E48" s="47"/>
      <c r="F48" s="48"/>
      <c r="G48" s="49"/>
      <c r="H48" s="48"/>
    </row>
    <row r="49" spans="1:8" ht="60" x14ac:dyDescent="0.25">
      <c r="A49" s="31">
        <v>4</v>
      </c>
      <c r="B49" s="30" t="s">
        <v>41</v>
      </c>
      <c r="C49" s="30" t="s">
        <v>103</v>
      </c>
      <c r="D49" s="47"/>
      <c r="E49" s="47"/>
      <c r="F49" s="48"/>
      <c r="G49" s="49"/>
      <c r="H49" s="48"/>
    </row>
    <row r="50" spans="1:8" ht="135" x14ac:dyDescent="0.25">
      <c r="A50" s="31">
        <v>5</v>
      </c>
      <c r="B50" s="30" t="s">
        <v>42</v>
      </c>
      <c r="C50" s="30" t="s">
        <v>104</v>
      </c>
      <c r="D50" s="47"/>
      <c r="E50" s="47"/>
      <c r="F50" s="48"/>
      <c r="G50" s="49"/>
      <c r="H50" s="48"/>
    </row>
    <row r="51" spans="1:8" x14ac:dyDescent="0.25">
      <c r="F51" s="29"/>
      <c r="G51" s="28"/>
      <c r="H51" s="27"/>
    </row>
  </sheetData>
  <mergeCells count="18">
    <mergeCell ref="A17:E17"/>
    <mergeCell ref="A18:E18"/>
    <mergeCell ref="A3:H3"/>
    <mergeCell ref="A20:H20"/>
    <mergeCell ref="A45:H45"/>
    <mergeCell ref="A8:E8"/>
    <mergeCell ref="A9:E9"/>
    <mergeCell ref="A11:F11"/>
    <mergeCell ref="A12:F12"/>
    <mergeCell ref="A13:F13"/>
    <mergeCell ref="A14:F14"/>
    <mergeCell ref="A15:F15"/>
    <mergeCell ref="A16:F16"/>
    <mergeCell ref="A2:H2"/>
    <mergeCell ref="A1:H1"/>
    <mergeCell ref="A5:E5"/>
    <mergeCell ref="A6:E6"/>
    <mergeCell ref="A7:E7"/>
  </mergeCells>
  <pageMargins left="0.7" right="0.7" top="0.75" bottom="0.75" header="0.3" footer="0.3"/>
  <pageSetup scale="46" fitToHeight="0" orientation="portrait" r:id="rId1"/>
  <headerFooter>
    <oddFooter>&amp;RPage &amp;P of &amp;N&amp;L&amp;1#&amp;"Calibri"&amp;10&amp;K737373Caterpillar: Confidential Green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14D02-D2CF-4305-93B4-BE1D2E36E4AB}">
  <sheetPr>
    <tabColor theme="4" tint="0.59999389629810485"/>
    <pageSetUpPr fitToPage="1"/>
  </sheetPr>
  <dimension ref="A1:J308"/>
  <sheetViews>
    <sheetView zoomScaleNormal="100" workbookViewId="0">
      <selection activeCell="D103" sqref="D103"/>
    </sheetView>
  </sheetViews>
  <sheetFormatPr defaultColWidth="8.85546875" defaultRowHeight="15" x14ac:dyDescent="0.25"/>
  <cols>
    <col min="1" max="1" width="5.42578125" customWidth="1"/>
    <col min="2" max="2" width="4.5703125" style="2" customWidth="1"/>
    <col min="3" max="3" width="50.5703125" customWidth="1"/>
    <col min="4" max="4" width="43" customWidth="1"/>
    <col min="5" max="5" width="15.85546875" customWidth="1"/>
    <col min="6" max="6" width="17" customWidth="1"/>
    <col min="7" max="7" width="15.140625" customWidth="1"/>
    <col min="9" max="9" width="14.140625" customWidth="1"/>
    <col min="10" max="10" width="15.42578125" customWidth="1"/>
  </cols>
  <sheetData>
    <row r="1" spans="1:7" ht="14.45" customHeight="1" x14ac:dyDescent="0.3">
      <c r="A1" s="70" t="s">
        <v>0</v>
      </c>
      <c r="B1" s="70"/>
      <c r="C1" s="70"/>
      <c r="D1" s="70"/>
      <c r="E1" s="70"/>
      <c r="F1" s="70"/>
      <c r="G1" s="70"/>
    </row>
    <row r="2" spans="1:7" ht="14.45" customHeight="1" x14ac:dyDescent="0.3">
      <c r="A2" s="70" t="s">
        <v>1</v>
      </c>
      <c r="B2" s="70"/>
      <c r="C2" s="70"/>
      <c r="D2" s="70"/>
      <c r="E2" s="70"/>
      <c r="F2" s="70"/>
      <c r="G2" s="70"/>
    </row>
    <row r="3" spans="1:7" ht="14.45" customHeight="1" x14ac:dyDescent="0.3">
      <c r="A3" s="70" t="s">
        <v>105</v>
      </c>
      <c r="B3" s="70"/>
      <c r="C3" s="70"/>
      <c r="D3" s="70"/>
      <c r="E3" s="70"/>
      <c r="F3" s="70"/>
      <c r="G3" s="70"/>
    </row>
    <row r="4" spans="1:7" ht="18.75" customHeight="1" x14ac:dyDescent="0.3">
      <c r="A4" s="70" t="s">
        <v>106</v>
      </c>
      <c r="B4" s="70"/>
      <c r="C4" s="70"/>
      <c r="D4" s="70"/>
      <c r="E4" s="70"/>
      <c r="F4" s="70"/>
      <c r="G4" s="70"/>
    </row>
    <row r="5" spans="1:7" ht="18" customHeight="1" x14ac:dyDescent="0.25">
      <c r="A5" s="72" t="s">
        <v>11</v>
      </c>
      <c r="B5" s="72"/>
      <c r="C5" s="72"/>
      <c r="D5" s="72"/>
      <c r="E5" s="72"/>
      <c r="F5" s="72"/>
    </row>
    <row r="6" spans="1:7" s="14" customFormat="1" ht="42.6" customHeight="1" x14ac:dyDescent="0.25">
      <c r="A6" s="84" t="s">
        <v>107</v>
      </c>
      <c r="B6" s="85"/>
      <c r="C6" s="85"/>
      <c r="D6" s="85"/>
      <c r="E6" s="85"/>
      <c r="F6" s="85"/>
    </row>
    <row r="7" spans="1:7" s="14" customFormat="1" ht="63" customHeight="1" x14ac:dyDescent="0.25">
      <c r="A7" s="82" t="s">
        <v>108</v>
      </c>
      <c r="B7" s="83"/>
      <c r="C7" s="83"/>
      <c r="D7" s="83"/>
      <c r="E7" s="83"/>
      <c r="F7" s="83"/>
    </row>
    <row r="8" spans="1:7" s="14" customFormat="1" ht="35.450000000000003" customHeight="1" x14ac:dyDescent="0.25">
      <c r="A8" s="71" t="s">
        <v>109</v>
      </c>
      <c r="B8" s="71"/>
      <c r="C8" s="71"/>
      <c r="D8" s="71"/>
      <c r="E8" s="71"/>
      <c r="F8" s="71"/>
    </row>
    <row r="9" spans="1:7" s="14" customFormat="1" x14ac:dyDescent="0.25">
      <c r="A9" s="71"/>
      <c r="B9" s="71"/>
      <c r="C9" s="71"/>
      <c r="D9" s="71"/>
      <c r="E9" s="71"/>
      <c r="F9" s="71"/>
    </row>
    <row r="10" spans="1:7" s="14" customFormat="1" x14ac:dyDescent="0.25">
      <c r="A10" s="58"/>
      <c r="B10" s="58"/>
      <c r="C10" s="58"/>
      <c r="D10" s="58"/>
      <c r="E10" s="58"/>
      <c r="F10" s="58"/>
    </row>
    <row r="11" spans="1:7" s="14" customFormat="1" ht="14.45" customHeight="1" x14ac:dyDescent="0.25">
      <c r="A11" s="74" t="s">
        <v>110</v>
      </c>
      <c r="B11" s="74"/>
      <c r="C11" s="74"/>
      <c r="D11" s="74"/>
      <c r="E11" s="74"/>
      <c r="F11" s="74"/>
    </row>
    <row r="12" spans="1:7" s="14" customFormat="1" ht="14.45" customHeight="1" x14ac:dyDescent="0.25">
      <c r="A12" s="74" t="s">
        <v>111</v>
      </c>
      <c r="B12" s="74"/>
      <c r="C12" s="74"/>
      <c r="D12" s="74"/>
      <c r="E12" s="74"/>
      <c r="F12" s="74"/>
    </row>
    <row r="13" spans="1:7" s="14" customFormat="1" ht="14.45" customHeight="1" x14ac:dyDescent="0.25">
      <c r="A13" s="74" t="s">
        <v>112</v>
      </c>
      <c r="B13" s="74"/>
      <c r="C13" s="74"/>
      <c r="D13" s="74"/>
      <c r="E13" s="74"/>
      <c r="F13" s="74"/>
    </row>
    <row r="14" spans="1:7" s="14" customFormat="1" ht="14.45" customHeight="1" x14ac:dyDescent="0.25">
      <c r="A14" s="74" t="s">
        <v>113</v>
      </c>
      <c r="B14" s="74"/>
      <c r="C14" s="74"/>
      <c r="D14" s="74"/>
      <c r="E14" s="74"/>
      <c r="F14" s="74"/>
    </row>
    <row r="15" spans="1:7" s="14" customFormat="1" ht="31.7" customHeight="1" x14ac:dyDescent="0.25">
      <c r="A15" s="74" t="s">
        <v>114</v>
      </c>
      <c r="B15" s="74"/>
      <c r="C15" s="74"/>
      <c r="D15" s="74"/>
      <c r="E15" s="74"/>
      <c r="F15" s="74"/>
    </row>
    <row r="16" spans="1:7" s="14" customFormat="1" ht="14.45" customHeight="1" x14ac:dyDescent="0.25">
      <c r="A16" s="74" t="s">
        <v>115</v>
      </c>
      <c r="B16" s="74"/>
      <c r="C16" s="74"/>
      <c r="D16" s="74"/>
      <c r="E16" s="74"/>
      <c r="F16" s="74"/>
    </row>
    <row r="17" spans="1:10" s="14" customFormat="1" ht="14.45" customHeight="1" x14ac:dyDescent="0.25">
      <c r="A17" s="74" t="s">
        <v>116</v>
      </c>
      <c r="B17" s="74"/>
      <c r="C17" s="74"/>
      <c r="D17" s="74"/>
      <c r="E17" s="74"/>
      <c r="F17" s="59"/>
    </row>
    <row r="18" spans="1:10" s="14" customFormat="1" ht="14.45" customHeight="1" x14ac:dyDescent="0.25">
      <c r="A18" s="74" t="s">
        <v>117</v>
      </c>
      <c r="B18" s="74"/>
      <c r="C18" s="74"/>
      <c r="D18" s="74"/>
      <c r="E18" s="74"/>
      <c r="F18" s="59"/>
    </row>
    <row r="19" spans="1:10" s="14" customFormat="1" x14ac:dyDescent="0.25">
      <c r="A19" s="58"/>
      <c r="B19" s="58"/>
      <c r="C19" s="58"/>
      <c r="D19" s="58"/>
      <c r="E19" s="58"/>
      <c r="F19" s="58"/>
    </row>
    <row r="20" spans="1:10" s="14" customFormat="1" x14ac:dyDescent="0.25">
      <c r="A20" s="58"/>
      <c r="B20" s="58"/>
      <c r="C20" s="58"/>
      <c r="D20" s="58"/>
      <c r="E20" s="58"/>
      <c r="F20" s="58"/>
    </row>
    <row r="21" spans="1:10" s="14" customFormat="1" x14ac:dyDescent="0.25">
      <c r="A21" s="58"/>
      <c r="B21" s="58"/>
      <c r="C21" s="58"/>
      <c r="D21" s="58"/>
      <c r="E21" s="58"/>
      <c r="F21" s="58"/>
    </row>
    <row r="22" spans="1:10" s="14" customFormat="1" x14ac:dyDescent="0.25">
      <c r="B22" s="16"/>
    </row>
    <row r="23" spans="1:10" s="14" customFormat="1" x14ac:dyDescent="0.25">
      <c r="A23" s="81" t="s">
        <v>118</v>
      </c>
      <c r="B23" s="81"/>
      <c r="C23" s="81"/>
      <c r="D23" s="81"/>
      <c r="E23" s="81"/>
      <c r="F23" s="81"/>
    </row>
    <row r="24" spans="1:10" ht="45" x14ac:dyDescent="0.25">
      <c r="A24" s="9" t="s">
        <v>15</v>
      </c>
      <c r="F24" s="12" t="s">
        <v>119</v>
      </c>
    </row>
    <row r="25" spans="1:10" ht="14.45" customHeight="1" x14ac:dyDescent="0.25">
      <c r="A25">
        <v>1</v>
      </c>
      <c r="B25" s="8" t="s">
        <v>120</v>
      </c>
      <c r="D25" s="5"/>
      <c r="E25" s="5" t="s">
        <v>121</v>
      </c>
      <c r="F25" s="6"/>
      <c r="G25" s="14"/>
      <c r="H25" s="14"/>
      <c r="I25" s="14"/>
      <c r="J25" s="14"/>
    </row>
    <row r="26" spans="1:10" ht="24" x14ac:dyDescent="0.25">
      <c r="C26" s="4" t="s">
        <v>122</v>
      </c>
      <c r="D26" s="4" t="s">
        <v>123</v>
      </c>
      <c r="E26" s="4" t="s">
        <v>53</v>
      </c>
      <c r="F26" s="13" t="s">
        <v>54</v>
      </c>
      <c r="G26" s="4" t="s">
        <v>55</v>
      </c>
      <c r="H26" s="14"/>
      <c r="I26" s="14"/>
      <c r="J26" s="14"/>
    </row>
    <row r="27" spans="1:10" x14ac:dyDescent="0.25">
      <c r="C27" s="3" t="s">
        <v>124</v>
      </c>
      <c r="D27" s="53">
        <v>44928</v>
      </c>
      <c r="E27" s="55">
        <v>584160</v>
      </c>
      <c r="F27" s="7">
        <v>0.17</v>
      </c>
      <c r="G27" s="21">
        <f>E27*(1-F27)</f>
        <v>484852.8</v>
      </c>
      <c r="H27" s="14"/>
      <c r="I27" s="14"/>
      <c r="J27" s="14"/>
    </row>
    <row r="28" spans="1:10" x14ac:dyDescent="0.25">
      <c r="C28" s="3" t="s">
        <v>125</v>
      </c>
      <c r="D28" s="53">
        <v>44928</v>
      </c>
      <c r="E28" s="55">
        <v>669310</v>
      </c>
      <c r="F28" s="7">
        <v>0.17</v>
      </c>
      <c r="G28" s="21">
        <f t="shared" ref="G28:G31" si="0">E28*(1-F28)</f>
        <v>555527.29999999993</v>
      </c>
      <c r="H28" s="10"/>
      <c r="I28" s="10"/>
      <c r="J28" s="10"/>
    </row>
    <row r="29" spans="1:10" x14ac:dyDescent="0.25">
      <c r="C29" s="3" t="s">
        <v>126</v>
      </c>
      <c r="D29" s="53">
        <v>44928</v>
      </c>
      <c r="E29" s="55">
        <v>822710</v>
      </c>
      <c r="F29" s="7">
        <v>0.17</v>
      </c>
      <c r="G29" s="21">
        <f t="shared" si="0"/>
        <v>682849.29999999993</v>
      </c>
      <c r="H29" s="10"/>
      <c r="I29" s="10"/>
      <c r="J29" s="10"/>
    </row>
    <row r="30" spans="1:10" x14ac:dyDescent="0.25">
      <c r="C30" s="3" t="s">
        <v>127</v>
      </c>
      <c r="D30" s="53">
        <v>44928</v>
      </c>
      <c r="E30" s="55">
        <v>892630</v>
      </c>
      <c r="F30" s="7">
        <v>0.17</v>
      </c>
      <c r="G30" s="21">
        <f t="shared" si="0"/>
        <v>740882.89999999991</v>
      </c>
      <c r="H30" s="10"/>
      <c r="I30" s="10"/>
      <c r="J30" s="10"/>
    </row>
    <row r="31" spans="1:10" x14ac:dyDescent="0.25">
      <c r="C31" s="3" t="s">
        <v>128</v>
      </c>
      <c r="D31" s="53">
        <v>44928</v>
      </c>
      <c r="E31" s="55">
        <v>984340</v>
      </c>
      <c r="F31" s="7">
        <v>0.17</v>
      </c>
      <c r="G31" s="21">
        <f t="shared" si="0"/>
        <v>817002.2</v>
      </c>
      <c r="H31" s="10"/>
      <c r="I31" s="10"/>
      <c r="J31" s="10"/>
    </row>
    <row r="32" spans="1:10" x14ac:dyDescent="0.25">
      <c r="F32" s="11"/>
      <c r="G32" s="10"/>
      <c r="H32" s="10"/>
      <c r="I32" s="10"/>
    </row>
    <row r="33" spans="1:7" x14ac:dyDescent="0.25">
      <c r="A33">
        <v>2</v>
      </c>
      <c r="B33" s="8" t="s">
        <v>129</v>
      </c>
      <c r="D33" s="5"/>
      <c r="E33" s="5" t="s">
        <v>121</v>
      </c>
      <c r="F33" s="6"/>
    </row>
    <row r="34" spans="1:7" ht="24" x14ac:dyDescent="0.25">
      <c r="C34" s="4" t="s">
        <v>122</v>
      </c>
      <c r="D34" s="4" t="s">
        <v>123</v>
      </c>
      <c r="E34" s="4" t="s">
        <v>53</v>
      </c>
      <c r="F34" s="13" t="s">
        <v>54</v>
      </c>
      <c r="G34" s="4" t="s">
        <v>55</v>
      </c>
    </row>
    <row r="35" spans="1:7" x14ac:dyDescent="0.25">
      <c r="C35" s="3" t="s">
        <v>130</v>
      </c>
      <c r="D35" s="53">
        <v>44928</v>
      </c>
      <c r="E35" s="55">
        <v>1066500</v>
      </c>
      <c r="F35" s="7">
        <v>0.18</v>
      </c>
      <c r="G35" s="21">
        <f>E35*(1-F35)</f>
        <v>874530.00000000012</v>
      </c>
    </row>
    <row r="36" spans="1:7" x14ac:dyDescent="0.25">
      <c r="C36" s="3" t="s">
        <v>131</v>
      </c>
      <c r="D36" s="53">
        <v>44928</v>
      </c>
      <c r="E36" s="55">
        <v>1200940</v>
      </c>
      <c r="F36" s="7">
        <v>0.18</v>
      </c>
      <c r="G36" s="21">
        <f t="shared" ref="G36:G41" si="1">E36*(1-F36)</f>
        <v>984770.8</v>
      </c>
    </row>
    <row r="37" spans="1:7" x14ac:dyDescent="0.25">
      <c r="C37" s="3" t="s">
        <v>132</v>
      </c>
      <c r="D37" s="53">
        <v>44928</v>
      </c>
      <c r="E37" s="55">
        <v>1256270</v>
      </c>
      <c r="F37" s="7">
        <v>0.18</v>
      </c>
      <c r="G37" s="21">
        <f t="shared" si="1"/>
        <v>1030141.4</v>
      </c>
    </row>
    <row r="38" spans="1:7" x14ac:dyDescent="0.25">
      <c r="C38" s="3" t="s">
        <v>133</v>
      </c>
      <c r="D38" s="53">
        <v>44928</v>
      </c>
      <c r="E38" s="55">
        <v>1456040</v>
      </c>
      <c r="F38" s="7">
        <v>0.18</v>
      </c>
      <c r="G38" s="21">
        <f t="shared" si="1"/>
        <v>1193952.8</v>
      </c>
    </row>
    <row r="39" spans="1:7" x14ac:dyDescent="0.25">
      <c r="C39" s="3" t="s">
        <v>134</v>
      </c>
      <c r="D39" s="53">
        <v>44928</v>
      </c>
      <c r="E39" s="55">
        <v>1840100</v>
      </c>
      <c r="F39" s="7">
        <v>0.18</v>
      </c>
      <c r="G39" s="21">
        <f t="shared" si="1"/>
        <v>1508882</v>
      </c>
    </row>
    <row r="40" spans="1:7" x14ac:dyDescent="0.25">
      <c r="C40" s="3" t="s">
        <v>135</v>
      </c>
      <c r="D40" s="53">
        <v>44928</v>
      </c>
      <c r="E40" s="55">
        <v>1997650</v>
      </c>
      <c r="F40" s="7">
        <v>0.18</v>
      </c>
      <c r="G40" s="21">
        <f t="shared" si="1"/>
        <v>1638073.0000000002</v>
      </c>
    </row>
    <row r="41" spans="1:7" x14ac:dyDescent="0.25">
      <c r="C41" s="3" t="s">
        <v>136</v>
      </c>
      <c r="D41" s="53">
        <v>44928</v>
      </c>
      <c r="E41" s="55">
        <v>2494990</v>
      </c>
      <c r="F41" s="7">
        <v>0.18</v>
      </c>
      <c r="G41" s="21">
        <f t="shared" si="1"/>
        <v>2045891.8</v>
      </c>
    </row>
    <row r="42" spans="1:7" x14ac:dyDescent="0.25">
      <c r="F42" s="11"/>
    </row>
    <row r="43" spans="1:7" x14ac:dyDescent="0.25">
      <c r="A43">
        <v>3</v>
      </c>
      <c r="B43" s="8" t="s">
        <v>137</v>
      </c>
      <c r="D43" s="5"/>
      <c r="E43" s="5" t="s">
        <v>121</v>
      </c>
      <c r="F43" s="6"/>
    </row>
    <row r="44" spans="1:7" ht="24" x14ac:dyDescent="0.25">
      <c r="C44" s="4" t="s">
        <v>122</v>
      </c>
      <c r="D44" s="4" t="s">
        <v>123</v>
      </c>
      <c r="E44" s="4" t="s">
        <v>53</v>
      </c>
      <c r="F44" s="4" t="s">
        <v>54</v>
      </c>
      <c r="G44" s="4" t="s">
        <v>55</v>
      </c>
    </row>
    <row r="45" spans="1:7" x14ac:dyDescent="0.25">
      <c r="C45" s="3" t="s">
        <v>138</v>
      </c>
      <c r="D45" s="53">
        <v>44928</v>
      </c>
      <c r="E45" s="55">
        <v>99230</v>
      </c>
      <c r="F45" s="7">
        <v>0.22</v>
      </c>
      <c r="G45" s="21">
        <f>E45*(1-F45)</f>
        <v>77399.400000000009</v>
      </c>
    </row>
    <row r="46" spans="1:7" x14ac:dyDescent="0.25">
      <c r="C46" s="3" t="s">
        <v>139</v>
      </c>
      <c r="D46" s="53">
        <v>44928</v>
      </c>
      <c r="E46" s="55">
        <v>95970</v>
      </c>
      <c r="F46" s="7">
        <v>0.22</v>
      </c>
      <c r="G46" s="21">
        <f t="shared" ref="G46:G51" si="2">E46*(1-F46)</f>
        <v>74856.600000000006</v>
      </c>
    </row>
    <row r="47" spans="1:7" x14ac:dyDescent="0.25">
      <c r="C47" s="3" t="s">
        <v>140</v>
      </c>
      <c r="D47" s="53">
        <v>44928</v>
      </c>
      <c r="E47" s="55">
        <v>110130</v>
      </c>
      <c r="F47" s="7">
        <v>0.22</v>
      </c>
      <c r="G47" s="21">
        <f t="shared" si="2"/>
        <v>85901.400000000009</v>
      </c>
    </row>
    <row r="48" spans="1:7" x14ac:dyDescent="0.25">
      <c r="C48" s="3" t="s">
        <v>141</v>
      </c>
      <c r="D48" s="53">
        <v>44928</v>
      </c>
      <c r="E48" s="55">
        <v>161000</v>
      </c>
      <c r="F48" s="7">
        <v>0.22</v>
      </c>
      <c r="G48" s="21">
        <f t="shared" si="2"/>
        <v>125580</v>
      </c>
    </row>
    <row r="49" spans="1:7" x14ac:dyDescent="0.25">
      <c r="C49" s="3" t="s">
        <v>142</v>
      </c>
      <c r="D49" s="53">
        <v>44928</v>
      </c>
      <c r="E49" s="55">
        <v>128890</v>
      </c>
      <c r="F49" s="7">
        <v>0.22</v>
      </c>
      <c r="G49" s="21">
        <f t="shared" si="2"/>
        <v>100534.2</v>
      </c>
    </row>
    <row r="50" spans="1:7" x14ac:dyDescent="0.25">
      <c r="C50" s="3" t="s">
        <v>143</v>
      </c>
      <c r="D50" s="53">
        <v>44928</v>
      </c>
      <c r="E50" s="55">
        <v>178990</v>
      </c>
      <c r="F50" s="7">
        <v>0.22</v>
      </c>
      <c r="G50" s="21">
        <f t="shared" si="2"/>
        <v>139612.20000000001</v>
      </c>
    </row>
    <row r="51" spans="1:7" x14ac:dyDescent="0.25">
      <c r="C51" s="3" t="s">
        <v>144</v>
      </c>
      <c r="D51" s="53">
        <v>44928</v>
      </c>
      <c r="E51" s="55">
        <v>185900</v>
      </c>
      <c r="F51" s="7">
        <v>0.22</v>
      </c>
      <c r="G51" s="21">
        <f t="shared" si="2"/>
        <v>145002</v>
      </c>
    </row>
    <row r="52" spans="1:7" x14ac:dyDescent="0.25">
      <c r="C52" s="3" t="s">
        <v>145</v>
      </c>
      <c r="D52" s="53">
        <v>44928</v>
      </c>
      <c r="E52" s="55">
        <v>160600</v>
      </c>
      <c r="F52" s="7">
        <v>0.22</v>
      </c>
      <c r="G52" s="21">
        <f t="shared" ref="G52:G53" si="3">E52*(1-F52)</f>
        <v>125268</v>
      </c>
    </row>
    <row r="53" spans="1:7" x14ac:dyDescent="0.25">
      <c r="C53" s="3" t="s">
        <v>146</v>
      </c>
      <c r="D53" s="53">
        <v>44928</v>
      </c>
      <c r="E53" s="55">
        <v>205870</v>
      </c>
      <c r="F53" s="7">
        <v>0.22</v>
      </c>
      <c r="G53" s="21">
        <f t="shared" si="3"/>
        <v>160578.6</v>
      </c>
    </row>
    <row r="54" spans="1:7" x14ac:dyDescent="0.25">
      <c r="F54" s="11"/>
    </row>
    <row r="55" spans="1:7" x14ac:dyDescent="0.25">
      <c r="A55">
        <v>4</v>
      </c>
      <c r="B55" s="8" t="s">
        <v>147</v>
      </c>
      <c r="D55" s="5"/>
      <c r="E55" s="5" t="s">
        <v>121</v>
      </c>
      <c r="F55" s="6"/>
    </row>
    <row r="56" spans="1:7" ht="24" x14ac:dyDescent="0.25">
      <c r="C56" s="4" t="s">
        <v>122</v>
      </c>
      <c r="D56" s="4" t="s">
        <v>123</v>
      </c>
      <c r="E56" s="4" t="s">
        <v>53</v>
      </c>
      <c r="F56" s="4" t="s">
        <v>54</v>
      </c>
      <c r="G56" s="4" t="s">
        <v>55</v>
      </c>
    </row>
    <row r="57" spans="1:7" x14ac:dyDescent="0.25">
      <c r="C57" s="3" t="s">
        <v>148</v>
      </c>
      <c r="D57" s="53">
        <v>44928</v>
      </c>
      <c r="E57" s="55">
        <v>439590</v>
      </c>
      <c r="F57" s="7">
        <v>0.2</v>
      </c>
      <c r="G57" s="21">
        <f>E57*(1-F57)</f>
        <v>351672</v>
      </c>
    </row>
    <row r="58" spans="1:7" x14ac:dyDescent="0.25">
      <c r="C58" s="3" t="s">
        <v>149</v>
      </c>
      <c r="D58" s="53">
        <v>44928</v>
      </c>
      <c r="E58" s="55">
        <v>675460</v>
      </c>
      <c r="F58" s="7">
        <v>0.2</v>
      </c>
      <c r="G58" s="21">
        <f t="shared" ref="G58:G63" si="4">E58*(1-F58)</f>
        <v>540368</v>
      </c>
    </row>
    <row r="59" spans="1:7" x14ac:dyDescent="0.25">
      <c r="C59" s="3" t="s">
        <v>150</v>
      </c>
      <c r="D59" s="53">
        <v>44928</v>
      </c>
      <c r="E59" s="55">
        <v>679940</v>
      </c>
      <c r="F59" s="7">
        <v>0.2</v>
      </c>
      <c r="G59" s="21">
        <f t="shared" si="4"/>
        <v>543952</v>
      </c>
    </row>
    <row r="60" spans="1:7" x14ac:dyDescent="0.25">
      <c r="C60" s="3" t="s">
        <v>151</v>
      </c>
      <c r="D60" s="53">
        <v>44928</v>
      </c>
      <c r="E60" s="55">
        <v>778390</v>
      </c>
      <c r="F60" s="7">
        <v>0.2</v>
      </c>
      <c r="G60" s="21">
        <f t="shared" si="4"/>
        <v>622712</v>
      </c>
    </row>
    <row r="61" spans="1:7" x14ac:dyDescent="0.25">
      <c r="C61" s="3" t="s">
        <v>152</v>
      </c>
      <c r="D61" s="53">
        <v>44928</v>
      </c>
      <c r="E61" s="55">
        <v>986220</v>
      </c>
      <c r="F61" s="7">
        <v>0.2</v>
      </c>
      <c r="G61" s="21">
        <f t="shared" si="4"/>
        <v>788976</v>
      </c>
    </row>
    <row r="62" spans="1:7" x14ac:dyDescent="0.25">
      <c r="C62" s="3" t="s">
        <v>153</v>
      </c>
      <c r="D62" s="53">
        <v>44928</v>
      </c>
      <c r="E62" s="55">
        <v>922920</v>
      </c>
      <c r="F62" s="7">
        <v>0.2</v>
      </c>
      <c r="G62" s="21">
        <f t="shared" si="4"/>
        <v>738336</v>
      </c>
    </row>
    <row r="63" spans="1:7" x14ac:dyDescent="0.25">
      <c r="C63" s="3" t="s">
        <v>154</v>
      </c>
      <c r="D63" s="53">
        <v>44928</v>
      </c>
      <c r="E63" s="55">
        <v>1130720</v>
      </c>
      <c r="F63" s="7">
        <v>0.2</v>
      </c>
      <c r="G63" s="21">
        <f t="shared" si="4"/>
        <v>904576</v>
      </c>
    </row>
    <row r="64" spans="1:7" x14ac:dyDescent="0.25">
      <c r="C64" s="3" t="s">
        <v>155</v>
      </c>
      <c r="D64" s="53">
        <v>44928</v>
      </c>
      <c r="E64" s="55">
        <v>1138220</v>
      </c>
      <c r="F64" s="7">
        <v>0.2</v>
      </c>
      <c r="G64" s="21">
        <f t="shared" ref="G64" si="5">E64*(1-F64)</f>
        <v>910576</v>
      </c>
    </row>
    <row r="65" spans="1:7" x14ac:dyDescent="0.25">
      <c r="F65" s="11"/>
    </row>
    <row r="66" spans="1:7" x14ac:dyDescent="0.25">
      <c r="A66">
        <v>5</v>
      </c>
      <c r="B66" s="8" t="s">
        <v>156</v>
      </c>
      <c r="D66" s="5"/>
      <c r="E66" s="5" t="s">
        <v>121</v>
      </c>
      <c r="F66" s="6"/>
    </row>
    <row r="67" spans="1:7" x14ac:dyDescent="0.25">
      <c r="B67" s="15" t="s">
        <v>157</v>
      </c>
      <c r="D67" s="5"/>
      <c r="E67" s="5" t="s">
        <v>158</v>
      </c>
      <c r="F67" s="6"/>
    </row>
    <row r="68" spans="1:7" ht="24" x14ac:dyDescent="0.25">
      <c r="C68" s="4" t="s">
        <v>122</v>
      </c>
      <c r="D68" s="4" t="s">
        <v>123</v>
      </c>
      <c r="E68" s="4" t="s">
        <v>53</v>
      </c>
      <c r="F68" s="4" t="s">
        <v>54</v>
      </c>
      <c r="G68" s="4" t="s">
        <v>55</v>
      </c>
    </row>
    <row r="69" spans="1:7" x14ac:dyDescent="0.25">
      <c r="C69" s="3" t="s">
        <v>159</v>
      </c>
      <c r="D69" s="53">
        <v>44928</v>
      </c>
      <c r="E69" s="55">
        <v>226320</v>
      </c>
      <c r="F69" s="7">
        <v>0.19</v>
      </c>
      <c r="G69" s="21">
        <f>E69*(1-F69)</f>
        <v>183319.2</v>
      </c>
    </row>
    <row r="70" spans="1:7" x14ac:dyDescent="0.25">
      <c r="C70" s="3" t="s">
        <v>160</v>
      </c>
      <c r="D70" s="53">
        <v>44928</v>
      </c>
      <c r="E70" s="55">
        <v>244970</v>
      </c>
      <c r="F70" s="7">
        <v>0.19</v>
      </c>
      <c r="G70" s="21">
        <f t="shared" ref="G70:G87" si="6">E70*(1-F70)</f>
        <v>198425.7</v>
      </c>
    </row>
    <row r="71" spans="1:7" x14ac:dyDescent="0.25">
      <c r="C71" s="3" t="s">
        <v>161</v>
      </c>
      <c r="D71" s="53">
        <v>44928</v>
      </c>
      <c r="E71" s="55">
        <v>155740</v>
      </c>
      <c r="F71" s="7">
        <v>0.19</v>
      </c>
      <c r="G71" s="21">
        <f t="shared" si="6"/>
        <v>126149.40000000001</v>
      </c>
    </row>
    <row r="72" spans="1:7" x14ac:dyDescent="0.25">
      <c r="C72" s="3" t="s">
        <v>162</v>
      </c>
      <c r="D72" s="53">
        <v>44928</v>
      </c>
      <c r="E72" s="55">
        <v>237860</v>
      </c>
      <c r="F72" s="7">
        <v>0.19</v>
      </c>
      <c r="G72" s="21">
        <f t="shared" si="6"/>
        <v>192666.6</v>
      </c>
    </row>
    <row r="73" spans="1:7" x14ac:dyDescent="0.25">
      <c r="C73" s="3" t="s">
        <v>163</v>
      </c>
      <c r="D73" s="53">
        <v>44928</v>
      </c>
      <c r="E73" s="55">
        <v>251350</v>
      </c>
      <c r="F73" s="7">
        <v>0.19</v>
      </c>
      <c r="G73" s="21">
        <f t="shared" si="6"/>
        <v>203593.5</v>
      </c>
    </row>
    <row r="74" spans="1:7" x14ac:dyDescent="0.25">
      <c r="C74" s="3" t="s">
        <v>164</v>
      </c>
      <c r="D74" s="53">
        <v>44928</v>
      </c>
      <c r="E74" s="55">
        <v>339160</v>
      </c>
      <c r="F74" s="7">
        <v>0.19</v>
      </c>
      <c r="G74" s="21">
        <f t="shared" si="6"/>
        <v>274719.60000000003</v>
      </c>
    </row>
    <row r="75" spans="1:7" x14ac:dyDescent="0.25">
      <c r="C75" s="3" t="s">
        <v>165</v>
      </c>
      <c r="D75" s="53">
        <v>44928</v>
      </c>
      <c r="E75" s="55">
        <v>293660</v>
      </c>
      <c r="F75" s="7">
        <v>0.19</v>
      </c>
      <c r="G75" s="21">
        <f t="shared" si="6"/>
        <v>237864.6</v>
      </c>
    </row>
    <row r="76" spans="1:7" x14ac:dyDescent="0.25">
      <c r="C76" s="3" t="s">
        <v>166</v>
      </c>
      <c r="D76" s="53">
        <v>44928</v>
      </c>
      <c r="E76" s="55">
        <v>328350</v>
      </c>
      <c r="F76" s="7">
        <v>0.19</v>
      </c>
      <c r="G76" s="21">
        <f t="shared" si="6"/>
        <v>265963.5</v>
      </c>
    </row>
    <row r="77" spans="1:7" x14ac:dyDescent="0.25">
      <c r="C77" s="3" t="s">
        <v>167</v>
      </c>
      <c r="D77" s="53">
        <v>44928</v>
      </c>
      <c r="E77" s="55">
        <v>174790</v>
      </c>
      <c r="F77" s="7">
        <v>0.19</v>
      </c>
      <c r="G77" s="21">
        <f t="shared" si="6"/>
        <v>141579.90000000002</v>
      </c>
    </row>
    <row r="78" spans="1:7" x14ac:dyDescent="0.25">
      <c r="C78" s="3" t="s">
        <v>168</v>
      </c>
      <c r="D78" s="53">
        <v>44928</v>
      </c>
      <c r="E78" s="55">
        <v>186420</v>
      </c>
      <c r="F78" s="7">
        <v>0.19</v>
      </c>
      <c r="G78" s="21">
        <f t="shared" si="6"/>
        <v>151000.20000000001</v>
      </c>
    </row>
    <row r="79" spans="1:7" x14ac:dyDescent="0.25">
      <c r="C79" s="3" t="s">
        <v>169</v>
      </c>
      <c r="D79" s="53">
        <v>44928</v>
      </c>
      <c r="E79" s="55">
        <v>201900</v>
      </c>
      <c r="F79" s="7">
        <v>0.19</v>
      </c>
      <c r="G79" s="21">
        <f t="shared" si="6"/>
        <v>163539</v>
      </c>
    </row>
    <row r="80" spans="1:7" x14ac:dyDescent="0.25">
      <c r="C80" s="3" t="s">
        <v>170</v>
      </c>
      <c r="D80" s="53">
        <v>44928</v>
      </c>
      <c r="E80" s="55">
        <v>135000</v>
      </c>
      <c r="F80" s="7">
        <v>0.19</v>
      </c>
      <c r="G80" s="21">
        <f t="shared" si="6"/>
        <v>109350</v>
      </c>
    </row>
    <row r="81" spans="2:7" x14ac:dyDescent="0.25">
      <c r="C81" s="3" t="s">
        <v>171</v>
      </c>
      <c r="D81" s="53">
        <v>44928</v>
      </c>
      <c r="E81" s="55">
        <v>193700</v>
      </c>
      <c r="F81" s="7">
        <v>0.19</v>
      </c>
      <c r="G81" s="21">
        <f t="shared" si="6"/>
        <v>156897</v>
      </c>
    </row>
    <row r="82" spans="2:7" x14ac:dyDescent="0.25">
      <c r="C82" s="3" t="s">
        <v>172</v>
      </c>
      <c r="D82" s="53">
        <v>44928</v>
      </c>
      <c r="E82" s="55">
        <v>244980</v>
      </c>
      <c r="F82" s="7">
        <v>0.19</v>
      </c>
      <c r="G82" s="21">
        <f t="shared" si="6"/>
        <v>198433.80000000002</v>
      </c>
    </row>
    <row r="83" spans="2:7" x14ac:dyDescent="0.25">
      <c r="C83" s="3" t="s">
        <v>173</v>
      </c>
      <c r="D83" s="53">
        <v>44928</v>
      </c>
      <c r="E83" s="55">
        <v>245050</v>
      </c>
      <c r="F83" s="7">
        <v>0.19</v>
      </c>
      <c r="G83" s="21">
        <f t="shared" si="6"/>
        <v>198490.5</v>
      </c>
    </row>
    <row r="84" spans="2:7" x14ac:dyDescent="0.25">
      <c r="C84" s="3" t="s">
        <v>174</v>
      </c>
      <c r="D84" s="53">
        <v>44928</v>
      </c>
      <c r="E84" s="55">
        <v>218910</v>
      </c>
      <c r="F84" s="7">
        <v>0.19</v>
      </c>
      <c r="G84" s="21">
        <f t="shared" si="6"/>
        <v>177317.1</v>
      </c>
    </row>
    <row r="85" spans="2:7" x14ac:dyDescent="0.25">
      <c r="C85" s="3" t="s">
        <v>175</v>
      </c>
      <c r="D85" s="53">
        <v>44928</v>
      </c>
      <c r="E85" s="55">
        <v>263550</v>
      </c>
      <c r="F85" s="7">
        <v>0.19</v>
      </c>
      <c r="G85" s="21">
        <f t="shared" si="6"/>
        <v>213475.5</v>
      </c>
    </row>
    <row r="86" spans="2:7" x14ac:dyDescent="0.25">
      <c r="C86" s="3" t="s">
        <v>176</v>
      </c>
      <c r="D86" s="53">
        <v>44928</v>
      </c>
      <c r="E86" s="55">
        <v>307550</v>
      </c>
      <c r="F86" s="7">
        <v>0.19</v>
      </c>
      <c r="G86" s="21">
        <f t="shared" si="6"/>
        <v>249115.50000000003</v>
      </c>
    </row>
    <row r="87" spans="2:7" x14ac:dyDescent="0.25">
      <c r="C87" s="3" t="s">
        <v>177</v>
      </c>
      <c r="D87" s="53">
        <v>44928</v>
      </c>
      <c r="E87" s="55">
        <v>345670</v>
      </c>
      <c r="F87" s="7">
        <v>0.19</v>
      </c>
      <c r="G87" s="21">
        <f t="shared" si="6"/>
        <v>279992.7</v>
      </c>
    </row>
    <row r="88" spans="2:7" x14ac:dyDescent="0.25">
      <c r="F88" s="11"/>
    </row>
    <row r="89" spans="2:7" x14ac:dyDescent="0.25">
      <c r="B89" s="15" t="s">
        <v>178</v>
      </c>
      <c r="D89" s="5"/>
      <c r="E89" s="5" t="s">
        <v>158</v>
      </c>
      <c r="F89" s="6"/>
    </row>
    <row r="90" spans="2:7" ht="24" x14ac:dyDescent="0.25">
      <c r="C90" s="4" t="s">
        <v>122</v>
      </c>
      <c r="D90" s="4" t="s">
        <v>123</v>
      </c>
      <c r="E90" s="4" t="s">
        <v>53</v>
      </c>
      <c r="F90" s="4" t="s">
        <v>54</v>
      </c>
      <c r="G90" s="4" t="s">
        <v>55</v>
      </c>
    </row>
    <row r="91" spans="2:7" x14ac:dyDescent="0.25">
      <c r="C91" s="3" t="s">
        <v>179</v>
      </c>
      <c r="D91" s="53">
        <v>44928</v>
      </c>
      <c r="E91" s="55">
        <v>40410</v>
      </c>
      <c r="F91" s="7">
        <v>0.19</v>
      </c>
      <c r="G91" s="21">
        <f>E91*(1-F91)</f>
        <v>32732.100000000002</v>
      </c>
    </row>
    <row r="92" spans="2:7" x14ac:dyDescent="0.25">
      <c r="C92" s="3" t="s">
        <v>180</v>
      </c>
      <c r="D92" s="53">
        <v>44928</v>
      </c>
      <c r="E92" s="55">
        <v>44280</v>
      </c>
      <c r="F92" s="7">
        <v>0.19</v>
      </c>
      <c r="G92" s="21">
        <f t="shared" ref="G92:G108" si="7">E92*(1-F92)</f>
        <v>35866.800000000003</v>
      </c>
    </row>
    <row r="93" spans="2:7" x14ac:dyDescent="0.25">
      <c r="C93" s="3" t="s">
        <v>411</v>
      </c>
      <c r="D93" s="53">
        <v>44928</v>
      </c>
      <c r="E93" s="55">
        <v>211000</v>
      </c>
      <c r="F93" s="7">
        <v>0.19</v>
      </c>
      <c r="G93" s="21">
        <f t="shared" si="7"/>
        <v>170910</v>
      </c>
    </row>
    <row r="94" spans="2:7" x14ac:dyDescent="0.25">
      <c r="C94" s="3" t="s">
        <v>181</v>
      </c>
      <c r="D94" s="53">
        <v>44928</v>
      </c>
      <c r="E94" s="55">
        <v>240700</v>
      </c>
      <c r="F94" s="7">
        <v>0.19</v>
      </c>
      <c r="G94" s="21">
        <f t="shared" si="7"/>
        <v>194967</v>
      </c>
    </row>
    <row r="95" spans="2:7" x14ac:dyDescent="0.25">
      <c r="C95" s="3" t="s">
        <v>182</v>
      </c>
      <c r="D95" s="53">
        <v>44928</v>
      </c>
      <c r="E95" s="55">
        <v>296530</v>
      </c>
      <c r="F95" s="7">
        <v>0.19</v>
      </c>
      <c r="G95" s="21">
        <f t="shared" si="7"/>
        <v>240189.30000000002</v>
      </c>
    </row>
    <row r="96" spans="2:7" x14ac:dyDescent="0.25">
      <c r="C96" s="3" t="s">
        <v>183</v>
      </c>
      <c r="D96" s="53">
        <v>44928</v>
      </c>
      <c r="E96" s="55">
        <v>333550</v>
      </c>
      <c r="F96" s="7">
        <v>0.19</v>
      </c>
      <c r="G96" s="21">
        <f t="shared" si="7"/>
        <v>270175.5</v>
      </c>
    </row>
    <row r="97" spans="2:7" x14ac:dyDescent="0.25">
      <c r="C97" s="3" t="s">
        <v>184</v>
      </c>
      <c r="D97" s="53">
        <v>44928</v>
      </c>
      <c r="E97" s="55">
        <v>59850</v>
      </c>
      <c r="F97" s="7">
        <v>0.19</v>
      </c>
      <c r="G97" s="21">
        <f t="shared" si="7"/>
        <v>48478.5</v>
      </c>
    </row>
    <row r="98" spans="2:7" x14ac:dyDescent="0.25">
      <c r="C98" s="3" t="s">
        <v>185</v>
      </c>
      <c r="D98" s="53">
        <v>44928</v>
      </c>
      <c r="E98" s="55">
        <v>71150</v>
      </c>
      <c r="F98" s="7">
        <v>0.19</v>
      </c>
      <c r="G98" s="21">
        <f t="shared" si="7"/>
        <v>57631.500000000007</v>
      </c>
    </row>
    <row r="99" spans="2:7" x14ac:dyDescent="0.25">
      <c r="C99" s="3" t="s">
        <v>186</v>
      </c>
      <c r="D99" s="53">
        <v>44928</v>
      </c>
      <c r="E99" s="55">
        <v>73260</v>
      </c>
      <c r="F99" s="7">
        <v>0.19</v>
      </c>
      <c r="G99" s="21">
        <f t="shared" si="7"/>
        <v>59340.600000000006</v>
      </c>
    </row>
    <row r="100" spans="2:7" x14ac:dyDescent="0.25">
      <c r="C100" s="3" t="s">
        <v>187</v>
      </c>
      <c r="D100" s="53">
        <v>44928</v>
      </c>
      <c r="E100" s="55">
        <v>90110</v>
      </c>
      <c r="F100" s="7">
        <v>0.19</v>
      </c>
      <c r="G100" s="21">
        <f t="shared" si="7"/>
        <v>72989.100000000006</v>
      </c>
    </row>
    <row r="101" spans="2:7" x14ac:dyDescent="0.25">
      <c r="C101" s="3" t="s">
        <v>188</v>
      </c>
      <c r="D101" s="53">
        <v>44928</v>
      </c>
      <c r="E101" s="55">
        <v>105360</v>
      </c>
      <c r="F101" s="7">
        <v>0.19</v>
      </c>
      <c r="G101" s="21">
        <f t="shared" si="7"/>
        <v>85341.6</v>
      </c>
    </row>
    <row r="102" spans="2:7" x14ac:dyDescent="0.25">
      <c r="C102" s="3" t="s">
        <v>189</v>
      </c>
      <c r="D102" s="53">
        <v>44928</v>
      </c>
      <c r="E102" s="55">
        <v>180800</v>
      </c>
      <c r="F102" s="7">
        <v>0.19</v>
      </c>
      <c r="G102" s="21">
        <f t="shared" si="7"/>
        <v>146448</v>
      </c>
    </row>
    <row r="103" spans="2:7" x14ac:dyDescent="0.25">
      <c r="C103" s="3" t="s">
        <v>190</v>
      </c>
      <c r="D103" s="53">
        <v>44928</v>
      </c>
      <c r="E103" s="55">
        <v>189630</v>
      </c>
      <c r="F103" s="7">
        <v>0.19</v>
      </c>
      <c r="G103" s="21">
        <f t="shared" si="7"/>
        <v>153600.30000000002</v>
      </c>
    </row>
    <row r="104" spans="2:7" x14ac:dyDescent="0.25">
      <c r="C104" s="3" t="s">
        <v>191</v>
      </c>
      <c r="D104" s="53">
        <v>44928</v>
      </c>
      <c r="E104" s="55">
        <v>71150</v>
      </c>
      <c r="F104" s="7">
        <v>0.19</v>
      </c>
      <c r="G104" s="21">
        <f t="shared" si="7"/>
        <v>57631.500000000007</v>
      </c>
    </row>
    <row r="105" spans="2:7" x14ac:dyDescent="0.25">
      <c r="C105" s="3" t="s">
        <v>192</v>
      </c>
      <c r="D105" s="53">
        <v>44928</v>
      </c>
      <c r="E105" s="55">
        <v>93780</v>
      </c>
      <c r="F105" s="7">
        <v>0.19</v>
      </c>
      <c r="G105" s="21">
        <f t="shared" si="7"/>
        <v>75961.8</v>
      </c>
    </row>
    <row r="106" spans="2:7" x14ac:dyDescent="0.25">
      <c r="C106" s="3" t="s">
        <v>193</v>
      </c>
      <c r="D106" s="53">
        <v>44928</v>
      </c>
      <c r="E106" s="55">
        <v>264100</v>
      </c>
      <c r="F106" s="7">
        <v>0.19</v>
      </c>
      <c r="G106" s="21">
        <f t="shared" si="7"/>
        <v>213921</v>
      </c>
    </row>
    <row r="107" spans="2:7" x14ac:dyDescent="0.25">
      <c r="C107" s="3" t="s">
        <v>194</v>
      </c>
      <c r="D107" s="53">
        <v>44928</v>
      </c>
      <c r="E107" s="55">
        <v>148830</v>
      </c>
      <c r="F107" s="7">
        <v>0.19</v>
      </c>
      <c r="G107" s="21">
        <f t="shared" si="7"/>
        <v>120552.3</v>
      </c>
    </row>
    <row r="108" spans="2:7" x14ac:dyDescent="0.25">
      <c r="C108" s="3" t="s">
        <v>195</v>
      </c>
      <c r="D108" s="53">
        <v>44928</v>
      </c>
      <c r="E108" s="55">
        <v>252880</v>
      </c>
      <c r="F108" s="7">
        <v>0.19</v>
      </c>
      <c r="G108" s="21">
        <f t="shared" si="7"/>
        <v>204832.80000000002</v>
      </c>
    </row>
    <row r="109" spans="2:7" x14ac:dyDescent="0.25">
      <c r="F109" s="11"/>
    </row>
    <row r="110" spans="2:7" x14ac:dyDescent="0.25">
      <c r="B110" s="15" t="s">
        <v>196</v>
      </c>
      <c r="D110" s="5"/>
      <c r="E110" s="5" t="s">
        <v>197</v>
      </c>
      <c r="F110" s="6"/>
    </row>
    <row r="111" spans="2:7" ht="24" x14ac:dyDescent="0.25">
      <c r="C111" s="4" t="s">
        <v>122</v>
      </c>
      <c r="D111" s="4" t="s">
        <v>123</v>
      </c>
      <c r="E111" s="4" t="s">
        <v>53</v>
      </c>
      <c r="F111" s="4" t="s">
        <v>54</v>
      </c>
      <c r="G111" s="4" t="s">
        <v>55</v>
      </c>
    </row>
    <row r="112" spans="2:7" x14ac:dyDescent="0.25">
      <c r="C112" s="3" t="s">
        <v>198</v>
      </c>
      <c r="D112" s="53">
        <v>44928</v>
      </c>
      <c r="E112" s="55">
        <v>750250</v>
      </c>
      <c r="F112" s="7">
        <v>0.12</v>
      </c>
      <c r="G112" s="21">
        <f>E112*(1-F112)</f>
        <v>660220</v>
      </c>
    </row>
    <row r="113" spans="1:7" x14ac:dyDescent="0.25">
      <c r="C113" s="3" t="s">
        <v>199</v>
      </c>
      <c r="D113" s="53">
        <v>44928</v>
      </c>
      <c r="E113" s="55">
        <v>1184890</v>
      </c>
      <c r="F113" s="7">
        <v>0.12</v>
      </c>
      <c r="G113" s="21">
        <f t="shared" ref="G113:G131" si="8">E113*(1-F113)</f>
        <v>1042703.2</v>
      </c>
    </row>
    <row r="114" spans="1:7" x14ac:dyDescent="0.25">
      <c r="C114" s="3" t="s">
        <v>200</v>
      </c>
      <c r="D114" s="53">
        <v>44928</v>
      </c>
      <c r="E114" s="55">
        <v>1510600</v>
      </c>
      <c r="F114" s="7">
        <v>0.12</v>
      </c>
      <c r="G114" s="21">
        <f t="shared" si="8"/>
        <v>1329328</v>
      </c>
    </row>
    <row r="115" spans="1:7" x14ac:dyDescent="0.25">
      <c r="F115" s="11"/>
      <c r="G115" s="69"/>
    </row>
    <row r="116" spans="1:7" x14ac:dyDescent="0.25">
      <c r="A116">
        <v>6</v>
      </c>
      <c r="B116" s="23" t="s">
        <v>201</v>
      </c>
      <c r="D116" s="5"/>
      <c r="E116" s="5" t="s">
        <v>158</v>
      </c>
      <c r="F116" s="6"/>
    </row>
    <row r="117" spans="1:7" ht="24" x14ac:dyDescent="0.25">
      <c r="C117" s="4" t="s">
        <v>122</v>
      </c>
      <c r="D117" s="4" t="s">
        <v>123</v>
      </c>
      <c r="E117" s="4" t="s">
        <v>53</v>
      </c>
      <c r="F117" s="4" t="s">
        <v>54</v>
      </c>
      <c r="G117" s="4" t="s">
        <v>55</v>
      </c>
    </row>
    <row r="118" spans="1:7" x14ac:dyDescent="0.25">
      <c r="C118" s="3" t="s">
        <v>202</v>
      </c>
      <c r="D118" s="53">
        <v>44928</v>
      </c>
      <c r="E118" s="54">
        <v>133610</v>
      </c>
      <c r="F118" s="7">
        <v>0.23</v>
      </c>
      <c r="G118" s="21">
        <f t="shared" si="8"/>
        <v>102879.7</v>
      </c>
    </row>
    <row r="119" spans="1:7" x14ac:dyDescent="0.25">
      <c r="C119" s="3" t="s">
        <v>203</v>
      </c>
      <c r="D119" s="53">
        <v>44928</v>
      </c>
      <c r="E119" s="54">
        <v>163290</v>
      </c>
      <c r="F119" s="7">
        <v>0.23</v>
      </c>
      <c r="G119" s="21">
        <f t="shared" si="8"/>
        <v>125733.3</v>
      </c>
    </row>
    <row r="120" spans="1:7" x14ac:dyDescent="0.25">
      <c r="C120" s="3" t="s">
        <v>204</v>
      </c>
      <c r="D120" s="53">
        <v>44928</v>
      </c>
      <c r="E120" s="54">
        <v>188900</v>
      </c>
      <c r="F120" s="7">
        <v>0.23</v>
      </c>
      <c r="G120" s="21">
        <f t="shared" si="8"/>
        <v>145453</v>
      </c>
    </row>
    <row r="121" spans="1:7" x14ac:dyDescent="0.25">
      <c r="C121" s="3" t="s">
        <v>205</v>
      </c>
      <c r="D121" s="53">
        <v>44928</v>
      </c>
      <c r="E121" s="54">
        <v>273370</v>
      </c>
      <c r="F121" s="7">
        <v>0.23</v>
      </c>
      <c r="G121" s="21">
        <f t="shared" si="8"/>
        <v>210494.9</v>
      </c>
    </row>
    <row r="122" spans="1:7" x14ac:dyDescent="0.25">
      <c r="C122" s="3" t="s">
        <v>206</v>
      </c>
      <c r="D122" s="53">
        <v>44928</v>
      </c>
      <c r="E122" s="54">
        <v>416450</v>
      </c>
      <c r="F122" s="7">
        <v>0.23</v>
      </c>
      <c r="G122" s="21">
        <f t="shared" si="8"/>
        <v>320666.5</v>
      </c>
    </row>
    <row r="123" spans="1:7" x14ac:dyDescent="0.25">
      <c r="C123" s="3" t="s">
        <v>207</v>
      </c>
      <c r="D123" s="53">
        <v>44928</v>
      </c>
      <c r="E123" s="54">
        <v>525210</v>
      </c>
      <c r="F123" s="7">
        <v>0.19</v>
      </c>
      <c r="G123" s="21">
        <f t="shared" si="8"/>
        <v>425420.10000000003</v>
      </c>
    </row>
    <row r="124" spans="1:7" x14ac:dyDescent="0.25">
      <c r="C124" s="3" t="s">
        <v>208</v>
      </c>
      <c r="D124" s="53">
        <v>44928</v>
      </c>
      <c r="E124" s="54">
        <v>759750</v>
      </c>
      <c r="F124" s="7">
        <v>0.19</v>
      </c>
      <c r="G124" s="21">
        <f t="shared" si="8"/>
        <v>615397.5</v>
      </c>
    </row>
    <row r="125" spans="1:7" x14ac:dyDescent="0.25">
      <c r="C125" s="3" t="s">
        <v>209</v>
      </c>
      <c r="D125" s="53">
        <v>44928</v>
      </c>
      <c r="E125" s="54">
        <v>1010130</v>
      </c>
      <c r="F125" s="7">
        <v>0.19</v>
      </c>
      <c r="G125" s="21">
        <f t="shared" si="8"/>
        <v>818205.3</v>
      </c>
    </row>
    <row r="126" spans="1:7" x14ac:dyDescent="0.25">
      <c r="C126" s="3" t="s">
        <v>210</v>
      </c>
      <c r="D126" s="53">
        <v>44928</v>
      </c>
      <c r="E126" s="54" t="s">
        <v>211</v>
      </c>
      <c r="F126" s="7"/>
      <c r="G126" s="21" t="s">
        <v>212</v>
      </c>
    </row>
    <row r="127" spans="1:7" x14ac:dyDescent="0.25">
      <c r="C127" s="3" t="s">
        <v>213</v>
      </c>
      <c r="D127" s="53">
        <v>44928</v>
      </c>
      <c r="E127" s="54" t="s">
        <v>211</v>
      </c>
      <c r="F127" s="7"/>
      <c r="G127" s="21" t="s">
        <v>212</v>
      </c>
    </row>
    <row r="128" spans="1:7" x14ac:dyDescent="0.25">
      <c r="C128" s="3" t="s">
        <v>214</v>
      </c>
      <c r="D128" s="53">
        <v>44928</v>
      </c>
      <c r="E128" s="56">
        <v>805620</v>
      </c>
      <c r="F128" s="7">
        <v>0.15</v>
      </c>
      <c r="G128" s="21">
        <f t="shared" si="8"/>
        <v>684777</v>
      </c>
    </row>
    <row r="129" spans="1:7" x14ac:dyDescent="0.25">
      <c r="C129" s="3" t="s">
        <v>215</v>
      </c>
      <c r="D129" s="53">
        <v>44928</v>
      </c>
      <c r="E129" s="56">
        <v>751440</v>
      </c>
      <c r="F129" s="7">
        <v>0.13</v>
      </c>
      <c r="G129" s="21">
        <f t="shared" si="8"/>
        <v>653752.80000000005</v>
      </c>
    </row>
    <row r="130" spans="1:7" x14ac:dyDescent="0.25">
      <c r="C130" s="3" t="s">
        <v>216</v>
      </c>
      <c r="D130" s="53">
        <v>44928</v>
      </c>
      <c r="E130" s="56">
        <v>1073800</v>
      </c>
      <c r="F130" s="7">
        <v>0.15</v>
      </c>
      <c r="G130" s="21">
        <f t="shared" si="8"/>
        <v>912730</v>
      </c>
    </row>
    <row r="131" spans="1:7" x14ac:dyDescent="0.25">
      <c r="C131" s="3" t="s">
        <v>217</v>
      </c>
      <c r="D131" s="53">
        <v>44928</v>
      </c>
      <c r="E131" s="56">
        <v>1187420</v>
      </c>
      <c r="F131" s="7">
        <v>0.13</v>
      </c>
      <c r="G131" s="21">
        <f t="shared" si="8"/>
        <v>1033055.4</v>
      </c>
    </row>
    <row r="132" spans="1:7" x14ac:dyDescent="0.25">
      <c r="C132" s="3" t="s">
        <v>218</v>
      </c>
      <c r="D132" s="53">
        <v>44928</v>
      </c>
      <c r="E132" s="54" t="s">
        <v>219</v>
      </c>
      <c r="F132" s="7" t="s">
        <v>212</v>
      </c>
      <c r="G132" s="21" t="s">
        <v>212</v>
      </c>
    </row>
    <row r="133" spans="1:7" x14ac:dyDescent="0.25">
      <c r="F133" s="11"/>
    </row>
    <row r="134" spans="1:7" x14ac:dyDescent="0.25">
      <c r="A134">
        <v>7</v>
      </c>
      <c r="B134" s="23" t="s">
        <v>220</v>
      </c>
      <c r="D134" s="5"/>
      <c r="E134" s="5" t="s">
        <v>158</v>
      </c>
      <c r="F134" s="6"/>
    </row>
    <row r="135" spans="1:7" ht="24" x14ac:dyDescent="0.25">
      <c r="C135" s="4" t="s">
        <v>122</v>
      </c>
      <c r="D135" s="4" t="s">
        <v>123</v>
      </c>
      <c r="E135" s="4" t="s">
        <v>53</v>
      </c>
      <c r="F135" s="4" t="s">
        <v>54</v>
      </c>
      <c r="G135" s="4" t="s">
        <v>55</v>
      </c>
    </row>
    <row r="136" spans="1:7" x14ac:dyDescent="0.25">
      <c r="C136" s="3" t="s">
        <v>221</v>
      </c>
      <c r="D136" s="53">
        <v>44928</v>
      </c>
      <c r="E136" s="55">
        <v>258390</v>
      </c>
      <c r="F136" s="7">
        <v>0.34</v>
      </c>
      <c r="G136" s="21">
        <f>E136*(1-F136)</f>
        <v>170537.39999999997</v>
      </c>
    </row>
    <row r="137" spans="1:7" x14ac:dyDescent="0.25">
      <c r="C137" s="3" t="s">
        <v>222</v>
      </c>
      <c r="D137" s="53">
        <v>44928</v>
      </c>
      <c r="E137" s="55">
        <v>343090</v>
      </c>
      <c r="F137" s="7">
        <v>0.34</v>
      </c>
      <c r="G137" s="21">
        <f t="shared" ref="G137:G142" si="9">E137*(1-F137)</f>
        <v>226439.39999999997</v>
      </c>
    </row>
    <row r="138" spans="1:7" x14ac:dyDescent="0.25">
      <c r="C138" s="3" t="s">
        <v>223</v>
      </c>
      <c r="D138" s="53">
        <v>44928</v>
      </c>
      <c r="E138" s="55">
        <v>362210</v>
      </c>
      <c r="F138" s="7">
        <v>0.3</v>
      </c>
      <c r="G138" s="21">
        <f t="shared" si="9"/>
        <v>253546.99999999997</v>
      </c>
    </row>
    <row r="139" spans="1:7" x14ac:dyDescent="0.25">
      <c r="C139" s="3" t="s">
        <v>224</v>
      </c>
      <c r="D139" s="53">
        <v>44928</v>
      </c>
      <c r="E139" s="55">
        <v>440790</v>
      </c>
      <c r="F139" s="7">
        <v>0.3</v>
      </c>
      <c r="G139" s="21">
        <f t="shared" si="9"/>
        <v>308553</v>
      </c>
    </row>
    <row r="140" spans="1:7" x14ac:dyDescent="0.25">
      <c r="C140" s="3" t="s">
        <v>225</v>
      </c>
      <c r="D140" s="53">
        <v>44928</v>
      </c>
      <c r="E140" s="55">
        <v>498230</v>
      </c>
      <c r="F140" s="7">
        <v>0.3</v>
      </c>
      <c r="G140" s="21">
        <f t="shared" si="9"/>
        <v>348761</v>
      </c>
    </row>
    <row r="141" spans="1:7" x14ac:dyDescent="0.25">
      <c r="C141" s="3" t="s">
        <v>226</v>
      </c>
      <c r="D141" s="53">
        <v>44928</v>
      </c>
      <c r="E141" s="55">
        <v>535470</v>
      </c>
      <c r="F141" s="7">
        <v>0.3</v>
      </c>
      <c r="G141" s="21">
        <f t="shared" si="9"/>
        <v>374829</v>
      </c>
    </row>
    <row r="142" spans="1:7" x14ac:dyDescent="0.25">
      <c r="C142" s="3" t="s">
        <v>227</v>
      </c>
      <c r="D142" s="53">
        <v>44928</v>
      </c>
      <c r="E142" s="55">
        <v>719420</v>
      </c>
      <c r="F142" s="7">
        <v>0.19</v>
      </c>
      <c r="G142" s="21">
        <f t="shared" si="9"/>
        <v>582730.20000000007</v>
      </c>
    </row>
    <row r="143" spans="1:7" x14ac:dyDescent="0.25">
      <c r="F143" s="11"/>
    </row>
    <row r="144" spans="1:7" x14ac:dyDescent="0.25">
      <c r="A144">
        <v>8</v>
      </c>
      <c r="B144" s="23" t="s">
        <v>228</v>
      </c>
      <c r="D144" s="5"/>
      <c r="E144" s="5" t="s">
        <v>158</v>
      </c>
      <c r="F144" s="6"/>
    </row>
    <row r="145" spans="1:7" ht="24" x14ac:dyDescent="0.25">
      <c r="C145" s="4" t="s">
        <v>122</v>
      </c>
      <c r="D145" s="4" t="s">
        <v>123</v>
      </c>
      <c r="E145" s="4" t="s">
        <v>53</v>
      </c>
      <c r="F145" s="4" t="s">
        <v>54</v>
      </c>
      <c r="G145" s="4" t="s">
        <v>55</v>
      </c>
    </row>
    <row r="146" spans="1:7" x14ac:dyDescent="0.25">
      <c r="C146" s="3" t="s">
        <v>229</v>
      </c>
      <c r="D146" s="53">
        <v>44928</v>
      </c>
      <c r="E146" s="55">
        <v>187680</v>
      </c>
      <c r="F146" s="7">
        <v>0.18</v>
      </c>
      <c r="G146" s="21">
        <f>E146*(1-F146)</f>
        <v>153897.60000000001</v>
      </c>
    </row>
    <row r="147" spans="1:7" x14ac:dyDescent="0.25">
      <c r="C147" s="3" t="s">
        <v>230</v>
      </c>
      <c r="D147" s="53">
        <v>44928</v>
      </c>
      <c r="E147" s="55">
        <v>218740</v>
      </c>
      <c r="F147" s="7">
        <v>0.18</v>
      </c>
      <c r="G147" s="21">
        <f t="shared" ref="G147:G155" si="10">E147*(1-F147)</f>
        <v>179366.80000000002</v>
      </c>
    </row>
    <row r="148" spans="1:7" x14ac:dyDescent="0.25">
      <c r="C148" s="3" t="s">
        <v>231</v>
      </c>
      <c r="D148" s="53">
        <v>44928</v>
      </c>
      <c r="E148" s="55">
        <v>241690</v>
      </c>
      <c r="F148" s="7">
        <v>0.18</v>
      </c>
      <c r="G148" s="21">
        <f t="shared" si="10"/>
        <v>198185.80000000002</v>
      </c>
    </row>
    <row r="149" spans="1:7" x14ac:dyDescent="0.25">
      <c r="C149" s="3" t="s">
        <v>232</v>
      </c>
      <c r="D149" s="53">
        <v>44928</v>
      </c>
      <c r="E149" s="55">
        <v>356530</v>
      </c>
      <c r="F149" s="7">
        <v>0.18</v>
      </c>
      <c r="G149" s="21">
        <f t="shared" si="10"/>
        <v>292354.60000000003</v>
      </c>
    </row>
    <row r="150" spans="1:7" x14ac:dyDescent="0.25">
      <c r="C150" s="3" t="s">
        <v>233</v>
      </c>
      <c r="D150" s="53">
        <v>44928</v>
      </c>
      <c r="E150" s="55">
        <v>333860</v>
      </c>
      <c r="F150" s="7">
        <v>0.18</v>
      </c>
      <c r="G150" s="21">
        <f t="shared" si="10"/>
        <v>273765.2</v>
      </c>
    </row>
    <row r="151" spans="1:7" x14ac:dyDescent="0.25">
      <c r="C151" s="3" t="s">
        <v>234</v>
      </c>
      <c r="D151" s="53">
        <v>44928</v>
      </c>
      <c r="E151" s="55">
        <v>481520</v>
      </c>
      <c r="F151" s="7">
        <v>0.18</v>
      </c>
      <c r="G151" s="21">
        <f t="shared" si="10"/>
        <v>394846.4</v>
      </c>
    </row>
    <row r="152" spans="1:7" x14ac:dyDescent="0.25">
      <c r="C152" s="3" t="s">
        <v>235</v>
      </c>
      <c r="D152" s="53">
        <v>44928</v>
      </c>
      <c r="E152" s="55">
        <v>396940</v>
      </c>
      <c r="F152" s="7">
        <v>0.18</v>
      </c>
      <c r="G152" s="21">
        <f t="shared" si="10"/>
        <v>325490.80000000005</v>
      </c>
    </row>
    <row r="153" spans="1:7" x14ac:dyDescent="0.25">
      <c r="C153" s="3" t="s">
        <v>236</v>
      </c>
      <c r="D153" s="53">
        <v>44928</v>
      </c>
      <c r="E153" s="55">
        <v>453270</v>
      </c>
      <c r="F153" s="7">
        <v>0.18</v>
      </c>
      <c r="G153" s="21">
        <f t="shared" si="10"/>
        <v>371681.4</v>
      </c>
    </row>
    <row r="154" spans="1:7" x14ac:dyDescent="0.25">
      <c r="C154" s="3" t="s">
        <v>237</v>
      </c>
      <c r="D154" s="53">
        <v>44928</v>
      </c>
      <c r="E154" s="55">
        <v>445160</v>
      </c>
      <c r="F154" s="7">
        <v>0.18</v>
      </c>
      <c r="G154" s="21">
        <f t="shared" si="10"/>
        <v>365031.2</v>
      </c>
    </row>
    <row r="155" spans="1:7" x14ac:dyDescent="0.25">
      <c r="C155" s="3" t="s">
        <v>238</v>
      </c>
      <c r="D155" s="53">
        <v>44928</v>
      </c>
      <c r="E155" s="55">
        <v>531350</v>
      </c>
      <c r="F155" s="7">
        <v>0.18</v>
      </c>
      <c r="G155" s="21">
        <f t="shared" si="10"/>
        <v>435707.00000000006</v>
      </c>
    </row>
    <row r="156" spans="1:7" x14ac:dyDescent="0.25">
      <c r="F156" s="11"/>
    </row>
    <row r="157" spans="1:7" x14ac:dyDescent="0.25">
      <c r="A157">
        <v>9</v>
      </c>
      <c r="B157" s="23" t="s">
        <v>239</v>
      </c>
      <c r="D157" s="5"/>
      <c r="E157" s="5" t="s">
        <v>158</v>
      </c>
      <c r="F157" s="6"/>
    </row>
    <row r="158" spans="1:7" ht="24" x14ac:dyDescent="0.25">
      <c r="C158" s="4" t="s">
        <v>122</v>
      </c>
      <c r="D158" s="4" t="s">
        <v>123</v>
      </c>
      <c r="E158" s="4" t="s">
        <v>53</v>
      </c>
      <c r="F158" s="4" t="s">
        <v>54</v>
      </c>
      <c r="G158" s="4" t="s">
        <v>55</v>
      </c>
    </row>
    <row r="159" spans="1:7" x14ac:dyDescent="0.25">
      <c r="C159" s="3" t="s">
        <v>240</v>
      </c>
      <c r="D159" s="53">
        <v>44928</v>
      </c>
      <c r="E159" s="55">
        <v>578580</v>
      </c>
      <c r="F159" s="7">
        <v>0.2</v>
      </c>
      <c r="G159" s="21">
        <f>E159*(1-F159)</f>
        <v>462864</v>
      </c>
    </row>
    <row r="160" spans="1:7" x14ac:dyDescent="0.25">
      <c r="C160" s="3" t="s">
        <v>241</v>
      </c>
      <c r="D160" s="53">
        <v>44928</v>
      </c>
      <c r="E160" s="55">
        <v>871500</v>
      </c>
      <c r="F160" s="7">
        <v>0.2</v>
      </c>
      <c r="G160" s="21">
        <f t="shared" ref="G160" si="11">E160*(1-F160)</f>
        <v>697200</v>
      </c>
    </row>
    <row r="161" spans="1:7" x14ac:dyDescent="0.25">
      <c r="F161" s="11"/>
    </row>
    <row r="162" spans="1:7" x14ac:dyDescent="0.25">
      <c r="A162" t="s">
        <v>242</v>
      </c>
      <c r="B162" s="23" t="s">
        <v>243</v>
      </c>
      <c r="D162" s="5"/>
      <c r="E162" s="5" t="s">
        <v>158</v>
      </c>
      <c r="F162" s="6"/>
    </row>
    <row r="163" spans="1:7" ht="24" x14ac:dyDescent="0.25">
      <c r="C163" s="4" t="s">
        <v>122</v>
      </c>
      <c r="D163" s="4" t="s">
        <v>123</v>
      </c>
      <c r="E163" s="4" t="s">
        <v>53</v>
      </c>
      <c r="F163" s="4" t="s">
        <v>54</v>
      </c>
      <c r="G163" s="4" t="s">
        <v>55</v>
      </c>
    </row>
    <row r="164" spans="1:7" x14ac:dyDescent="0.25">
      <c r="C164" s="3" t="s">
        <v>244</v>
      </c>
      <c r="D164" s="53">
        <v>44928</v>
      </c>
      <c r="E164" s="55">
        <v>801420</v>
      </c>
      <c r="F164" s="7">
        <v>0.03</v>
      </c>
      <c r="G164" s="21">
        <f>E164*(1-F164)</f>
        <v>777377.4</v>
      </c>
    </row>
    <row r="165" spans="1:7" x14ac:dyDescent="0.25">
      <c r="C165" s="3" t="s">
        <v>245</v>
      </c>
      <c r="D165" s="53">
        <v>44928</v>
      </c>
      <c r="E165" s="55">
        <v>1228480</v>
      </c>
      <c r="F165" s="7">
        <v>0.03</v>
      </c>
      <c r="G165" s="21">
        <f t="shared" ref="G165" si="12">E165*(1-F165)</f>
        <v>1191625.5999999999</v>
      </c>
    </row>
    <row r="166" spans="1:7" x14ac:dyDescent="0.25">
      <c r="F166" s="11"/>
    </row>
    <row r="167" spans="1:7" x14ac:dyDescent="0.25">
      <c r="A167">
        <v>11</v>
      </c>
      <c r="B167" s="23" t="s">
        <v>246</v>
      </c>
      <c r="D167" s="5"/>
      <c r="E167" s="5" t="s">
        <v>158</v>
      </c>
      <c r="F167" s="6"/>
    </row>
    <row r="168" spans="1:7" ht="24" x14ac:dyDescent="0.25">
      <c r="C168" s="4" t="s">
        <v>122</v>
      </c>
      <c r="D168" s="4" t="s">
        <v>123</v>
      </c>
      <c r="E168" s="4" t="s">
        <v>53</v>
      </c>
      <c r="F168" s="4" t="s">
        <v>54</v>
      </c>
      <c r="G168" s="4" t="s">
        <v>55</v>
      </c>
    </row>
    <row r="169" spans="1:7" x14ac:dyDescent="0.25">
      <c r="C169" s="3" t="s">
        <v>247</v>
      </c>
      <c r="D169" s="53">
        <v>44928</v>
      </c>
      <c r="E169" s="55">
        <v>48300</v>
      </c>
      <c r="F169" s="7">
        <v>0.21</v>
      </c>
      <c r="G169" s="21">
        <f>E169*(1-F169)</f>
        <v>38157</v>
      </c>
    </row>
    <row r="170" spans="1:7" x14ac:dyDescent="0.25">
      <c r="C170" s="3" t="s">
        <v>248</v>
      </c>
      <c r="D170" s="53">
        <v>44928</v>
      </c>
      <c r="E170" s="55">
        <v>50850</v>
      </c>
      <c r="F170" s="7">
        <v>0.21</v>
      </c>
      <c r="G170" s="21">
        <f t="shared" ref="G170:G175" si="13">E170*(1-F170)</f>
        <v>40171.5</v>
      </c>
    </row>
    <row r="171" spans="1:7" x14ac:dyDescent="0.25">
      <c r="C171" s="3" t="s">
        <v>249</v>
      </c>
      <c r="D171" s="53">
        <v>44928</v>
      </c>
      <c r="E171" s="55">
        <v>54060</v>
      </c>
      <c r="F171" s="7">
        <v>0.21</v>
      </c>
      <c r="G171" s="21">
        <f t="shared" si="13"/>
        <v>42707.4</v>
      </c>
    </row>
    <row r="172" spans="1:7" x14ac:dyDescent="0.25">
      <c r="C172" s="3" t="s">
        <v>250</v>
      </c>
      <c r="D172" s="53">
        <v>44928</v>
      </c>
      <c r="E172" s="55">
        <v>55990</v>
      </c>
      <c r="F172" s="7">
        <v>0.21</v>
      </c>
      <c r="G172" s="21">
        <f t="shared" si="13"/>
        <v>44232.1</v>
      </c>
    </row>
    <row r="173" spans="1:7" x14ac:dyDescent="0.25">
      <c r="C173" s="3" t="s">
        <v>251</v>
      </c>
      <c r="D173" s="53">
        <v>44928</v>
      </c>
      <c r="E173" s="55">
        <v>59290</v>
      </c>
      <c r="F173" s="7">
        <v>0.21</v>
      </c>
      <c r="G173" s="21">
        <f t="shared" si="13"/>
        <v>46839.1</v>
      </c>
    </row>
    <row r="174" spans="1:7" x14ac:dyDescent="0.25">
      <c r="C174" s="3" t="s">
        <v>252</v>
      </c>
      <c r="D174" s="53">
        <v>44928</v>
      </c>
      <c r="E174" s="55">
        <v>64100</v>
      </c>
      <c r="F174" s="7">
        <v>0.21</v>
      </c>
      <c r="G174" s="21">
        <f t="shared" si="13"/>
        <v>50639</v>
      </c>
    </row>
    <row r="175" spans="1:7" x14ac:dyDescent="0.25">
      <c r="C175" s="3" t="s">
        <v>253</v>
      </c>
      <c r="D175" s="53">
        <v>44928</v>
      </c>
      <c r="E175" s="55">
        <v>77200</v>
      </c>
      <c r="F175" s="7">
        <v>0.21</v>
      </c>
      <c r="G175" s="21">
        <f t="shared" si="13"/>
        <v>60988</v>
      </c>
    </row>
    <row r="176" spans="1:7" x14ac:dyDescent="0.25">
      <c r="C176" s="3" t="s">
        <v>254</v>
      </c>
      <c r="D176" s="53">
        <v>44928</v>
      </c>
      <c r="E176" s="55">
        <v>65100</v>
      </c>
      <c r="F176" s="7">
        <v>0.21</v>
      </c>
      <c r="G176" s="21">
        <v>51429</v>
      </c>
    </row>
    <row r="177" spans="1:7" x14ac:dyDescent="0.25">
      <c r="C177" s="3" t="s">
        <v>255</v>
      </c>
      <c r="D177" s="53">
        <v>44928</v>
      </c>
      <c r="E177" s="55">
        <v>69620</v>
      </c>
      <c r="F177" s="7">
        <v>0.21</v>
      </c>
      <c r="G177" s="21">
        <v>54999.8</v>
      </c>
    </row>
    <row r="178" spans="1:7" x14ac:dyDescent="0.25">
      <c r="C178" s="3" t="s">
        <v>256</v>
      </c>
      <c r="D178" s="53">
        <v>44928</v>
      </c>
      <c r="E178" s="55">
        <v>78250</v>
      </c>
      <c r="F178" s="7">
        <v>0.21</v>
      </c>
      <c r="G178" s="21">
        <v>61817.5</v>
      </c>
    </row>
    <row r="179" spans="1:7" x14ac:dyDescent="0.25">
      <c r="C179" s="3" t="s">
        <v>257</v>
      </c>
      <c r="D179" s="53">
        <v>44928</v>
      </c>
      <c r="E179" s="55">
        <v>91520</v>
      </c>
      <c r="F179" s="7">
        <v>0.21</v>
      </c>
      <c r="G179" s="21">
        <v>72300.800000000003</v>
      </c>
    </row>
    <row r="180" spans="1:7" x14ac:dyDescent="0.25">
      <c r="C180" s="3" t="s">
        <v>258</v>
      </c>
      <c r="D180" s="53">
        <v>44928</v>
      </c>
      <c r="E180" s="55">
        <v>95960</v>
      </c>
      <c r="F180" s="7">
        <v>0.21</v>
      </c>
      <c r="G180" s="21">
        <v>75808.400000000009</v>
      </c>
    </row>
    <row r="181" spans="1:7" x14ac:dyDescent="0.25">
      <c r="C181" s="3" t="s">
        <v>259</v>
      </c>
      <c r="D181" s="53">
        <v>44928</v>
      </c>
      <c r="E181" s="55">
        <v>113380</v>
      </c>
      <c r="F181" s="7">
        <v>0.21</v>
      </c>
      <c r="G181" s="21">
        <v>89570.2</v>
      </c>
    </row>
    <row r="182" spans="1:7" x14ac:dyDescent="0.25">
      <c r="C182" s="3" t="s">
        <v>260</v>
      </c>
      <c r="D182" s="53">
        <v>44928</v>
      </c>
      <c r="E182" s="55">
        <v>141040</v>
      </c>
      <c r="F182" s="7">
        <v>0.21</v>
      </c>
      <c r="G182" s="21">
        <v>111421.6</v>
      </c>
    </row>
    <row r="183" spans="1:7" x14ac:dyDescent="0.25">
      <c r="F183" s="11"/>
    </row>
    <row r="184" spans="1:7" x14ac:dyDescent="0.25">
      <c r="A184">
        <v>12</v>
      </c>
      <c r="B184" s="23" t="s">
        <v>261</v>
      </c>
      <c r="D184" s="5"/>
      <c r="E184" s="5" t="s">
        <v>158</v>
      </c>
      <c r="F184" s="6"/>
    </row>
    <row r="185" spans="1:7" ht="24" x14ac:dyDescent="0.25">
      <c r="C185" s="4" t="s">
        <v>122</v>
      </c>
      <c r="D185" s="4" t="s">
        <v>123</v>
      </c>
      <c r="E185" s="4" t="s">
        <v>53</v>
      </c>
      <c r="F185" s="4" t="s">
        <v>54</v>
      </c>
      <c r="G185" s="4" t="s">
        <v>55</v>
      </c>
    </row>
    <row r="186" spans="1:7" x14ac:dyDescent="0.25">
      <c r="C186" s="3" t="s">
        <v>262</v>
      </c>
      <c r="D186" s="53">
        <v>44928</v>
      </c>
      <c r="E186" s="55">
        <v>116920</v>
      </c>
      <c r="F186" s="7">
        <v>0.23</v>
      </c>
      <c r="G186" s="21">
        <f>E186*(1-F186)</f>
        <v>90028.400000000009</v>
      </c>
    </row>
    <row r="187" spans="1:7" x14ac:dyDescent="0.25">
      <c r="C187" s="3" t="s">
        <v>263</v>
      </c>
      <c r="D187" s="53">
        <v>44928</v>
      </c>
      <c r="E187" s="55">
        <v>137390</v>
      </c>
      <c r="F187" s="7">
        <v>0.24</v>
      </c>
      <c r="G187" s="21">
        <f t="shared" ref="G187:G192" si="14">E187*(1-F187)</f>
        <v>104416.4</v>
      </c>
    </row>
    <row r="188" spans="1:7" x14ac:dyDescent="0.25">
      <c r="C188" s="3" t="s">
        <v>264</v>
      </c>
      <c r="D188" s="53">
        <v>44928</v>
      </c>
      <c r="E188" s="55">
        <v>157150</v>
      </c>
      <c r="F188" s="7">
        <v>0.24</v>
      </c>
      <c r="G188" s="21">
        <f t="shared" si="14"/>
        <v>119434</v>
      </c>
    </row>
    <row r="189" spans="1:7" x14ac:dyDescent="0.25">
      <c r="C189" s="3" t="s">
        <v>265</v>
      </c>
      <c r="D189" s="53">
        <v>44928</v>
      </c>
      <c r="E189" s="55">
        <v>141680</v>
      </c>
      <c r="F189" s="7">
        <v>0.24</v>
      </c>
      <c r="G189" s="21">
        <f t="shared" si="14"/>
        <v>107676.8</v>
      </c>
    </row>
    <row r="190" spans="1:7" x14ac:dyDescent="0.25">
      <c r="C190" s="3" t="s">
        <v>266</v>
      </c>
      <c r="D190" s="53">
        <v>44928</v>
      </c>
      <c r="E190" s="55">
        <v>272330</v>
      </c>
      <c r="F190" s="7">
        <v>0.24</v>
      </c>
      <c r="G190" s="21">
        <f t="shared" si="14"/>
        <v>206970.8</v>
      </c>
    </row>
    <row r="191" spans="1:7" x14ac:dyDescent="0.25">
      <c r="C191" s="3" t="s">
        <v>267</v>
      </c>
      <c r="D191" s="53">
        <v>44928</v>
      </c>
      <c r="E191" s="55">
        <v>297700</v>
      </c>
      <c r="F191" s="7">
        <v>0.24</v>
      </c>
      <c r="G191" s="21">
        <f t="shared" si="14"/>
        <v>226252</v>
      </c>
    </row>
    <row r="192" spans="1:7" x14ac:dyDescent="0.25">
      <c r="C192" s="3" t="s">
        <v>268</v>
      </c>
      <c r="D192" s="53">
        <v>44928</v>
      </c>
      <c r="E192" s="55">
        <v>179680</v>
      </c>
      <c r="F192" s="7">
        <v>0.24</v>
      </c>
      <c r="G192" s="21">
        <f t="shared" si="14"/>
        <v>136556.79999999999</v>
      </c>
    </row>
    <row r="193" spans="1:7" x14ac:dyDescent="0.25">
      <c r="C193" s="3" t="s">
        <v>269</v>
      </c>
      <c r="D193" s="53">
        <v>44928</v>
      </c>
      <c r="E193" s="55">
        <v>207750</v>
      </c>
      <c r="F193" s="7">
        <v>0.24</v>
      </c>
      <c r="G193" s="21">
        <f t="shared" ref="G193" si="15">E193*(1-F193)</f>
        <v>157890</v>
      </c>
    </row>
    <row r="194" spans="1:7" x14ac:dyDescent="0.25">
      <c r="F194" s="11"/>
    </row>
    <row r="195" spans="1:7" x14ac:dyDescent="0.25">
      <c r="A195">
        <v>13</v>
      </c>
      <c r="B195" s="23" t="s">
        <v>270</v>
      </c>
      <c r="D195" s="5"/>
      <c r="E195" s="5" t="s">
        <v>158</v>
      </c>
      <c r="F195" s="6"/>
    </row>
    <row r="196" spans="1:7" ht="24" x14ac:dyDescent="0.25">
      <c r="C196" s="4" t="s">
        <v>122</v>
      </c>
      <c r="D196" s="4" t="s">
        <v>123</v>
      </c>
      <c r="E196" s="20" t="s">
        <v>53</v>
      </c>
      <c r="F196" s="4" t="s">
        <v>54</v>
      </c>
      <c r="G196" s="4" t="s">
        <v>55</v>
      </c>
    </row>
    <row r="197" spans="1:7" x14ac:dyDescent="0.25">
      <c r="C197" s="3" t="s">
        <v>271</v>
      </c>
      <c r="D197" s="53">
        <v>44928</v>
      </c>
      <c r="E197" s="55">
        <v>34180</v>
      </c>
      <c r="F197" s="7">
        <v>0.2</v>
      </c>
      <c r="G197" s="21">
        <f>E197*(1-F197)</f>
        <v>27344</v>
      </c>
    </row>
    <row r="198" spans="1:7" x14ac:dyDescent="0.25">
      <c r="C198" s="3" t="s">
        <v>272</v>
      </c>
      <c r="D198" s="53">
        <v>44928</v>
      </c>
      <c r="E198" s="55">
        <v>38130</v>
      </c>
      <c r="F198" s="7">
        <v>0.2</v>
      </c>
      <c r="G198" s="21">
        <f t="shared" ref="G198:G230" si="16">E198*(1-F198)</f>
        <v>30504</v>
      </c>
    </row>
    <row r="199" spans="1:7" x14ac:dyDescent="0.25">
      <c r="C199" s="3" t="s">
        <v>273</v>
      </c>
      <c r="D199" s="53">
        <v>44928</v>
      </c>
      <c r="E199" s="55">
        <v>46170</v>
      </c>
      <c r="F199" s="7">
        <v>0.2</v>
      </c>
      <c r="G199" s="21">
        <f t="shared" si="16"/>
        <v>36936</v>
      </c>
    </row>
    <row r="200" spans="1:7" x14ac:dyDescent="0.25">
      <c r="C200" s="3" t="s">
        <v>274</v>
      </c>
      <c r="D200" s="53">
        <v>44928</v>
      </c>
      <c r="E200" s="55">
        <v>42510</v>
      </c>
      <c r="F200" s="7">
        <v>0.2</v>
      </c>
      <c r="G200" s="21">
        <f t="shared" si="16"/>
        <v>34008</v>
      </c>
    </row>
    <row r="201" spans="1:7" x14ac:dyDescent="0.25">
      <c r="C201" s="3" t="s">
        <v>275</v>
      </c>
      <c r="D201" s="53">
        <v>44928</v>
      </c>
      <c r="E201" s="55">
        <v>49610</v>
      </c>
      <c r="F201" s="7">
        <v>0.2</v>
      </c>
      <c r="G201" s="21">
        <f t="shared" si="16"/>
        <v>39688</v>
      </c>
    </row>
    <row r="202" spans="1:7" x14ac:dyDescent="0.25">
      <c r="C202" s="3" t="s">
        <v>276</v>
      </c>
      <c r="D202" s="53">
        <v>44928</v>
      </c>
      <c r="E202" s="55">
        <v>57720</v>
      </c>
      <c r="F202" s="7">
        <v>0.2</v>
      </c>
      <c r="G202" s="21">
        <f t="shared" si="16"/>
        <v>46176</v>
      </c>
    </row>
    <row r="203" spans="1:7" x14ac:dyDescent="0.25">
      <c r="C203" s="3" t="s">
        <v>277</v>
      </c>
      <c r="D203" s="53">
        <v>44928</v>
      </c>
      <c r="E203" s="55">
        <v>62610</v>
      </c>
      <c r="F203" s="7">
        <v>0.2</v>
      </c>
      <c r="G203" s="21">
        <f t="shared" si="16"/>
        <v>50088</v>
      </c>
    </row>
    <row r="204" spans="1:7" x14ac:dyDescent="0.25">
      <c r="C204" s="3" t="s">
        <v>278</v>
      </c>
      <c r="D204" s="53">
        <v>44928</v>
      </c>
      <c r="E204" s="55">
        <v>69870</v>
      </c>
      <c r="F204" s="7">
        <v>0.2</v>
      </c>
      <c r="G204" s="21">
        <f t="shared" si="16"/>
        <v>55896</v>
      </c>
    </row>
    <row r="205" spans="1:7" x14ac:dyDescent="0.25">
      <c r="C205" s="3" t="s">
        <v>279</v>
      </c>
      <c r="D205" s="53">
        <v>44928</v>
      </c>
      <c r="E205" s="55">
        <v>80030</v>
      </c>
      <c r="F205" s="7">
        <v>0.2</v>
      </c>
      <c r="G205" s="21">
        <f t="shared" si="16"/>
        <v>64024</v>
      </c>
    </row>
    <row r="206" spans="1:7" x14ac:dyDescent="0.25">
      <c r="C206" s="3" t="s">
        <v>280</v>
      </c>
      <c r="D206" s="53">
        <v>44928</v>
      </c>
      <c r="E206" s="55">
        <v>91980</v>
      </c>
      <c r="F206" s="7">
        <v>0.2</v>
      </c>
      <c r="G206" s="21">
        <f t="shared" si="16"/>
        <v>73584</v>
      </c>
    </row>
    <row r="207" spans="1:7" x14ac:dyDescent="0.25">
      <c r="C207" s="3" t="s">
        <v>281</v>
      </c>
      <c r="D207" s="53">
        <v>44928</v>
      </c>
      <c r="E207" s="55">
        <v>105930</v>
      </c>
      <c r="F207" s="7">
        <v>0.2</v>
      </c>
      <c r="G207" s="21">
        <f t="shared" si="16"/>
        <v>84744</v>
      </c>
    </row>
    <row r="208" spans="1:7" x14ac:dyDescent="0.25">
      <c r="C208" s="3" t="s">
        <v>282</v>
      </c>
      <c r="D208" s="53">
        <v>44928</v>
      </c>
      <c r="E208" s="55">
        <v>123060</v>
      </c>
      <c r="F208" s="7">
        <v>0.2</v>
      </c>
      <c r="G208" s="21">
        <f t="shared" si="16"/>
        <v>98448</v>
      </c>
    </row>
    <row r="209" spans="3:7" x14ac:dyDescent="0.25">
      <c r="C209" s="3" t="s">
        <v>283</v>
      </c>
      <c r="D209" s="53">
        <v>44928</v>
      </c>
      <c r="E209" s="55">
        <v>162540</v>
      </c>
      <c r="F209" s="7">
        <v>0.2</v>
      </c>
      <c r="G209" s="21">
        <f t="shared" si="16"/>
        <v>130032</v>
      </c>
    </row>
    <row r="210" spans="3:7" x14ac:dyDescent="0.25">
      <c r="C210" s="3" t="s">
        <v>284</v>
      </c>
      <c r="D210" s="53">
        <v>44928</v>
      </c>
      <c r="E210" s="55">
        <v>169050</v>
      </c>
      <c r="F210" s="7">
        <v>0.2</v>
      </c>
      <c r="G210" s="21">
        <f t="shared" si="16"/>
        <v>135240</v>
      </c>
    </row>
    <row r="211" spans="3:7" x14ac:dyDescent="0.25">
      <c r="C211" s="3" t="s">
        <v>285</v>
      </c>
      <c r="D211" s="53">
        <v>44928</v>
      </c>
      <c r="E211" s="55">
        <v>176460</v>
      </c>
      <c r="F211" s="7">
        <v>0.2</v>
      </c>
      <c r="G211" s="21">
        <f t="shared" si="16"/>
        <v>141168</v>
      </c>
    </row>
    <row r="212" spans="3:7" x14ac:dyDescent="0.25">
      <c r="C212" s="3" t="s">
        <v>286</v>
      </c>
      <c r="D212" s="53">
        <v>44928</v>
      </c>
      <c r="E212" s="55">
        <v>208140</v>
      </c>
      <c r="F212" s="7">
        <v>0.15</v>
      </c>
      <c r="G212" s="21">
        <f t="shared" si="16"/>
        <v>176919</v>
      </c>
    </row>
    <row r="213" spans="3:7" x14ac:dyDescent="0.25">
      <c r="C213" s="3" t="s">
        <v>287</v>
      </c>
      <c r="D213" s="53">
        <v>44928</v>
      </c>
      <c r="E213" s="55">
        <v>191550</v>
      </c>
      <c r="F213" s="7">
        <v>0.16</v>
      </c>
      <c r="G213" s="21">
        <f t="shared" si="16"/>
        <v>160902</v>
      </c>
    </row>
    <row r="214" spans="3:7" x14ac:dyDescent="0.25">
      <c r="C214" s="3" t="s">
        <v>288</v>
      </c>
      <c r="D214" s="53">
        <v>44928</v>
      </c>
      <c r="E214" s="55">
        <v>230770</v>
      </c>
      <c r="F214" s="7">
        <v>0.19</v>
      </c>
      <c r="G214" s="21">
        <f t="shared" si="16"/>
        <v>186923.7</v>
      </c>
    </row>
    <row r="215" spans="3:7" x14ac:dyDescent="0.25">
      <c r="C215" s="3" t="s">
        <v>289</v>
      </c>
      <c r="D215" s="53">
        <v>44928</v>
      </c>
      <c r="E215" s="55">
        <v>211220</v>
      </c>
      <c r="F215" s="7">
        <v>0.2</v>
      </c>
      <c r="G215" s="21">
        <f t="shared" si="16"/>
        <v>168976</v>
      </c>
    </row>
    <row r="216" spans="3:7" x14ac:dyDescent="0.25">
      <c r="C216" s="3" t="s">
        <v>290</v>
      </c>
      <c r="D216" s="53">
        <v>44928</v>
      </c>
      <c r="E216" s="55">
        <v>239920</v>
      </c>
      <c r="F216" s="7">
        <v>0.19</v>
      </c>
      <c r="G216" s="21">
        <f t="shared" si="16"/>
        <v>194335.2</v>
      </c>
    </row>
    <row r="217" spans="3:7" x14ac:dyDescent="0.25">
      <c r="C217" s="3" t="s">
        <v>291</v>
      </c>
      <c r="D217" s="53">
        <v>44928</v>
      </c>
      <c r="E217" s="55">
        <v>228010</v>
      </c>
      <c r="F217" s="7">
        <v>0.2</v>
      </c>
      <c r="G217" s="21">
        <f t="shared" si="16"/>
        <v>182408</v>
      </c>
    </row>
    <row r="218" spans="3:7" x14ac:dyDescent="0.25">
      <c r="C218" s="3" t="s">
        <v>292</v>
      </c>
      <c r="D218" s="53">
        <v>44928</v>
      </c>
      <c r="E218" s="55">
        <v>253990</v>
      </c>
      <c r="F218" s="7">
        <v>0.15</v>
      </c>
      <c r="G218" s="21">
        <f t="shared" si="16"/>
        <v>215891.5</v>
      </c>
    </row>
    <row r="219" spans="3:7" x14ac:dyDescent="0.25">
      <c r="C219" s="3" t="s">
        <v>293</v>
      </c>
      <c r="D219" s="53">
        <v>44928</v>
      </c>
      <c r="E219" s="55">
        <v>230740</v>
      </c>
      <c r="F219" s="7">
        <v>0.16</v>
      </c>
      <c r="G219" s="21">
        <f t="shared" si="16"/>
        <v>193821.6</v>
      </c>
    </row>
    <row r="220" spans="3:7" x14ac:dyDescent="0.25">
      <c r="C220" s="3" t="s">
        <v>294</v>
      </c>
      <c r="D220" s="53">
        <v>44932</v>
      </c>
      <c r="E220" s="55">
        <v>274270</v>
      </c>
      <c r="F220" s="7">
        <v>0.15</v>
      </c>
      <c r="G220" s="21">
        <f t="shared" si="16"/>
        <v>233129.5</v>
      </c>
    </row>
    <row r="221" spans="3:7" x14ac:dyDescent="0.25">
      <c r="C221" s="3" t="s">
        <v>295</v>
      </c>
      <c r="D221" s="53">
        <v>44928</v>
      </c>
      <c r="E221" s="55">
        <v>271390</v>
      </c>
      <c r="F221" s="7">
        <v>0.15</v>
      </c>
      <c r="G221" s="21">
        <f t="shared" si="16"/>
        <v>230681.5</v>
      </c>
    </row>
    <row r="222" spans="3:7" x14ac:dyDescent="0.25">
      <c r="C222" s="3" t="s">
        <v>296</v>
      </c>
      <c r="D222" s="53">
        <v>44928</v>
      </c>
      <c r="E222" s="55">
        <v>302290</v>
      </c>
      <c r="F222" s="7">
        <v>0.15</v>
      </c>
      <c r="G222" s="21">
        <f t="shared" si="16"/>
        <v>256946.5</v>
      </c>
    </row>
    <row r="223" spans="3:7" x14ac:dyDescent="0.25">
      <c r="C223" s="3" t="s">
        <v>297</v>
      </c>
      <c r="D223" s="53">
        <v>44928</v>
      </c>
      <c r="E223" s="55">
        <v>342670</v>
      </c>
      <c r="F223" s="7">
        <v>0.15</v>
      </c>
      <c r="G223" s="21">
        <f t="shared" si="16"/>
        <v>291269.5</v>
      </c>
    </row>
    <row r="224" spans="3:7" x14ac:dyDescent="0.25">
      <c r="C224" s="3" t="s">
        <v>298</v>
      </c>
      <c r="D224" s="53">
        <v>44933</v>
      </c>
      <c r="E224" s="55">
        <v>328630</v>
      </c>
      <c r="F224" s="7">
        <v>0.16</v>
      </c>
      <c r="G224" s="21">
        <f t="shared" si="16"/>
        <v>276049.2</v>
      </c>
    </row>
    <row r="225" spans="1:7" x14ac:dyDescent="0.25">
      <c r="C225" s="3" t="s">
        <v>299</v>
      </c>
      <c r="D225" s="53">
        <v>44928</v>
      </c>
      <c r="E225" s="55">
        <v>379630</v>
      </c>
      <c r="F225" s="7">
        <v>0.15</v>
      </c>
      <c r="G225" s="21">
        <f t="shared" si="16"/>
        <v>322685.5</v>
      </c>
    </row>
    <row r="226" spans="1:7" x14ac:dyDescent="0.25">
      <c r="C226" s="3" t="s">
        <v>300</v>
      </c>
      <c r="D226" s="53">
        <v>44937</v>
      </c>
      <c r="E226" s="55">
        <v>337290</v>
      </c>
      <c r="F226" s="7">
        <v>0.15</v>
      </c>
      <c r="G226" s="21">
        <f t="shared" si="16"/>
        <v>286696.5</v>
      </c>
    </row>
    <row r="227" spans="1:7" x14ac:dyDescent="0.25">
      <c r="C227" s="3" t="s">
        <v>301</v>
      </c>
      <c r="D227" s="53">
        <v>44928</v>
      </c>
      <c r="E227" s="55">
        <v>382780</v>
      </c>
      <c r="F227" s="7">
        <v>0.16</v>
      </c>
      <c r="G227" s="21">
        <f t="shared" si="16"/>
        <v>321535.2</v>
      </c>
    </row>
    <row r="228" spans="1:7" x14ac:dyDescent="0.25">
      <c r="C228" s="3" t="s">
        <v>302</v>
      </c>
      <c r="D228" s="53">
        <v>44928</v>
      </c>
      <c r="E228" s="55">
        <v>508920</v>
      </c>
      <c r="F228" s="7">
        <v>0.1</v>
      </c>
      <c r="G228" s="21">
        <f t="shared" si="16"/>
        <v>458028</v>
      </c>
    </row>
    <row r="229" spans="1:7" x14ac:dyDescent="0.25">
      <c r="C229" s="3" t="s">
        <v>303</v>
      </c>
      <c r="D229" s="53">
        <v>44928</v>
      </c>
      <c r="E229" s="55">
        <v>759640</v>
      </c>
      <c r="F229" s="7">
        <v>0.1</v>
      </c>
      <c r="G229" s="21">
        <f t="shared" si="16"/>
        <v>683676</v>
      </c>
    </row>
    <row r="230" spans="1:7" x14ac:dyDescent="0.25">
      <c r="C230" s="3" t="s">
        <v>304</v>
      </c>
      <c r="D230" s="53">
        <v>44928</v>
      </c>
      <c r="E230" s="55">
        <v>1003600</v>
      </c>
      <c r="F230" s="7">
        <v>0.1</v>
      </c>
      <c r="G230" s="21">
        <f t="shared" si="16"/>
        <v>903240</v>
      </c>
    </row>
    <row r="231" spans="1:7" x14ac:dyDescent="0.25">
      <c r="F231" s="11"/>
    </row>
    <row r="232" spans="1:7" x14ac:dyDescent="0.25">
      <c r="A232">
        <v>14</v>
      </c>
      <c r="B232" s="23" t="s">
        <v>305</v>
      </c>
      <c r="D232" s="5"/>
      <c r="E232" s="5" t="s">
        <v>158</v>
      </c>
      <c r="F232" s="6"/>
    </row>
    <row r="233" spans="1:7" ht="24" x14ac:dyDescent="0.25">
      <c r="C233" s="4" t="s">
        <v>122</v>
      </c>
      <c r="D233" s="4" t="s">
        <v>123</v>
      </c>
      <c r="E233" s="4" t="s">
        <v>53</v>
      </c>
      <c r="F233" s="4" t="s">
        <v>54</v>
      </c>
      <c r="G233" s="4" t="s">
        <v>55</v>
      </c>
    </row>
    <row r="234" spans="1:7" x14ac:dyDescent="0.25">
      <c r="C234" s="3" t="s">
        <v>306</v>
      </c>
      <c r="D234" s="53">
        <v>44928</v>
      </c>
      <c r="E234" s="55">
        <v>346780</v>
      </c>
      <c r="F234" s="7">
        <v>0.19</v>
      </c>
      <c r="G234" s="21">
        <f t="shared" ref="G234:G236" si="17">E234*(1-F234)</f>
        <v>280891.80000000005</v>
      </c>
    </row>
    <row r="235" spans="1:7" x14ac:dyDescent="0.25">
      <c r="C235" s="3" t="s">
        <v>307</v>
      </c>
      <c r="D235" s="53">
        <v>44928</v>
      </c>
      <c r="E235" s="55">
        <v>456810</v>
      </c>
      <c r="F235" s="7">
        <v>0.22</v>
      </c>
      <c r="G235" s="21">
        <f t="shared" si="17"/>
        <v>356311.8</v>
      </c>
    </row>
    <row r="236" spans="1:7" x14ac:dyDescent="0.25">
      <c r="C236" s="3" t="s">
        <v>308</v>
      </c>
      <c r="D236" s="53">
        <v>44928</v>
      </c>
      <c r="E236" s="55">
        <v>680390</v>
      </c>
      <c r="F236" s="7">
        <v>0.23</v>
      </c>
      <c r="G236" s="21">
        <f t="shared" si="17"/>
        <v>523900.3</v>
      </c>
    </row>
    <row r="237" spans="1:7" x14ac:dyDescent="0.25">
      <c r="F237" s="11"/>
    </row>
    <row r="238" spans="1:7" x14ac:dyDescent="0.25">
      <c r="A238">
        <v>15</v>
      </c>
      <c r="B238" s="23" t="s">
        <v>309</v>
      </c>
      <c r="D238" s="5"/>
      <c r="E238" s="5" t="s">
        <v>158</v>
      </c>
      <c r="F238" s="6"/>
    </row>
    <row r="239" spans="1:7" ht="24" x14ac:dyDescent="0.25">
      <c r="B239" s="8"/>
      <c r="C239" s="4" t="s">
        <v>122</v>
      </c>
      <c r="D239" s="4" t="s">
        <v>123</v>
      </c>
      <c r="E239" s="4" t="s">
        <v>53</v>
      </c>
      <c r="F239" s="4" t="s">
        <v>54</v>
      </c>
      <c r="G239" s="4" t="s">
        <v>55</v>
      </c>
    </row>
    <row r="240" spans="1:7" x14ac:dyDescent="0.25">
      <c r="C240" s="3" t="s">
        <v>310</v>
      </c>
      <c r="D240" s="53">
        <v>44928</v>
      </c>
      <c r="E240" s="55">
        <v>82930</v>
      </c>
      <c r="F240" s="7">
        <v>0.23</v>
      </c>
      <c r="G240" s="21">
        <f>E240*(1-F240)</f>
        <v>63856.1</v>
      </c>
    </row>
    <row r="241" spans="3:7" x14ac:dyDescent="0.25">
      <c r="C241" s="3" t="s">
        <v>311</v>
      </c>
      <c r="D241" s="53">
        <v>44933</v>
      </c>
      <c r="E241" s="55">
        <v>108900</v>
      </c>
      <c r="F241" s="7">
        <v>0.23</v>
      </c>
      <c r="G241" s="21">
        <f t="shared" ref="G241:G257" si="18">E241*(1-F241)</f>
        <v>83853</v>
      </c>
    </row>
    <row r="242" spans="3:7" x14ac:dyDescent="0.25">
      <c r="C242" s="3" t="s">
        <v>312</v>
      </c>
      <c r="D242" s="53">
        <v>44933</v>
      </c>
      <c r="E242" s="55">
        <v>115960</v>
      </c>
      <c r="F242" s="7">
        <v>0.23</v>
      </c>
      <c r="G242" s="21">
        <f t="shared" si="18"/>
        <v>89289.2</v>
      </c>
    </row>
    <row r="243" spans="3:7" x14ac:dyDescent="0.25">
      <c r="C243" s="3" t="s">
        <v>313</v>
      </c>
      <c r="D243" s="53">
        <v>44933</v>
      </c>
      <c r="E243" s="55">
        <v>130150</v>
      </c>
      <c r="F243" s="7">
        <v>0.23</v>
      </c>
      <c r="G243" s="21">
        <f t="shared" si="18"/>
        <v>100215.5</v>
      </c>
    </row>
    <row r="244" spans="3:7" x14ac:dyDescent="0.25">
      <c r="C244" s="3" t="s">
        <v>314</v>
      </c>
      <c r="D244" s="53">
        <v>44938</v>
      </c>
      <c r="E244" s="55">
        <v>152170</v>
      </c>
      <c r="F244" s="7">
        <v>0.23</v>
      </c>
      <c r="G244" s="21">
        <f t="shared" si="18"/>
        <v>117170.90000000001</v>
      </c>
    </row>
    <row r="245" spans="3:7" x14ac:dyDescent="0.25">
      <c r="C245" s="3" t="s">
        <v>315</v>
      </c>
      <c r="D245" s="53">
        <v>44938</v>
      </c>
      <c r="E245" s="55">
        <v>165290</v>
      </c>
      <c r="F245" s="7">
        <v>0.23</v>
      </c>
      <c r="G245" s="21">
        <f t="shared" si="18"/>
        <v>127273.3</v>
      </c>
    </row>
    <row r="246" spans="3:7" x14ac:dyDescent="0.25">
      <c r="C246" s="3" t="s">
        <v>316</v>
      </c>
      <c r="D246" s="53">
        <v>44938</v>
      </c>
      <c r="E246" s="55">
        <v>183130</v>
      </c>
      <c r="F246" s="7">
        <v>0.24</v>
      </c>
      <c r="G246" s="21">
        <f t="shared" si="18"/>
        <v>139178.79999999999</v>
      </c>
    </row>
    <row r="247" spans="3:7" x14ac:dyDescent="0.25">
      <c r="C247" s="3" t="s">
        <v>317</v>
      </c>
      <c r="D247" s="53">
        <v>44938</v>
      </c>
      <c r="E247" s="55">
        <v>234440</v>
      </c>
      <c r="F247" s="7">
        <v>0.24</v>
      </c>
      <c r="G247" s="21">
        <f t="shared" si="18"/>
        <v>178174.4</v>
      </c>
    </row>
    <row r="248" spans="3:7" x14ac:dyDescent="0.25">
      <c r="C248" s="3" t="s">
        <v>318</v>
      </c>
      <c r="D248" s="53">
        <v>44938</v>
      </c>
      <c r="E248" s="55">
        <v>263660</v>
      </c>
      <c r="F248" s="7">
        <v>0.24</v>
      </c>
      <c r="G248" s="21">
        <f t="shared" si="18"/>
        <v>200381.6</v>
      </c>
    </row>
    <row r="249" spans="3:7" x14ac:dyDescent="0.25">
      <c r="C249" s="3" t="s">
        <v>319</v>
      </c>
      <c r="D249" s="53">
        <v>44938</v>
      </c>
      <c r="E249" s="55">
        <v>304420</v>
      </c>
      <c r="F249" s="7">
        <v>0.24</v>
      </c>
      <c r="G249" s="21">
        <f t="shared" si="18"/>
        <v>231359.2</v>
      </c>
    </row>
    <row r="250" spans="3:7" x14ac:dyDescent="0.25">
      <c r="C250" s="3" t="s">
        <v>320</v>
      </c>
      <c r="D250" s="53">
        <v>44933</v>
      </c>
      <c r="E250" s="55">
        <v>333940</v>
      </c>
      <c r="F250" s="7">
        <v>0.2</v>
      </c>
      <c r="G250" s="21">
        <f t="shared" si="18"/>
        <v>267152</v>
      </c>
    </row>
    <row r="251" spans="3:7" x14ac:dyDescent="0.25">
      <c r="C251" s="3" t="s">
        <v>321</v>
      </c>
      <c r="D251" s="53">
        <v>44931</v>
      </c>
      <c r="E251" s="55">
        <v>392940</v>
      </c>
      <c r="F251" s="7">
        <v>0.18</v>
      </c>
      <c r="G251" s="21">
        <f t="shared" si="18"/>
        <v>322210.80000000005</v>
      </c>
    </row>
    <row r="252" spans="3:7" x14ac:dyDescent="0.25">
      <c r="C252" s="3" t="s">
        <v>322</v>
      </c>
      <c r="D252" s="53">
        <v>44931</v>
      </c>
      <c r="E252" s="55">
        <v>414580</v>
      </c>
      <c r="F252" s="7">
        <v>0.18</v>
      </c>
      <c r="G252" s="21">
        <f t="shared" si="18"/>
        <v>339955.60000000003</v>
      </c>
    </row>
    <row r="253" spans="3:7" x14ac:dyDescent="0.25">
      <c r="C253" s="3" t="s">
        <v>323</v>
      </c>
      <c r="D253" s="53">
        <v>44931</v>
      </c>
      <c r="E253" s="55">
        <v>469540</v>
      </c>
      <c r="F253" s="7">
        <v>0.2</v>
      </c>
      <c r="G253" s="21">
        <f t="shared" si="18"/>
        <v>375632</v>
      </c>
    </row>
    <row r="254" spans="3:7" x14ac:dyDescent="0.25">
      <c r="C254" s="3" t="s">
        <v>324</v>
      </c>
      <c r="D254" s="53">
        <v>44931</v>
      </c>
      <c r="E254" s="55">
        <v>563800</v>
      </c>
      <c r="F254" s="7">
        <v>0.15</v>
      </c>
      <c r="G254" s="21">
        <f t="shared" si="18"/>
        <v>479230</v>
      </c>
    </row>
    <row r="255" spans="3:7" x14ac:dyDescent="0.25">
      <c r="C255" s="3" t="s">
        <v>325</v>
      </c>
      <c r="D255" s="53">
        <v>44931</v>
      </c>
      <c r="E255" s="55">
        <v>594970</v>
      </c>
      <c r="F255" s="7">
        <v>0.11</v>
      </c>
      <c r="G255" s="21">
        <f t="shared" si="18"/>
        <v>529523.30000000005</v>
      </c>
    </row>
    <row r="256" spans="3:7" x14ac:dyDescent="0.25">
      <c r="C256" s="3" t="s">
        <v>326</v>
      </c>
      <c r="D256" s="53">
        <v>44937</v>
      </c>
      <c r="E256" s="55">
        <v>718960</v>
      </c>
      <c r="F256" s="7">
        <v>0.11</v>
      </c>
      <c r="G256" s="21">
        <f t="shared" si="18"/>
        <v>639874.4</v>
      </c>
    </row>
    <row r="257" spans="1:7" x14ac:dyDescent="0.25">
      <c r="C257" s="3" t="s">
        <v>327</v>
      </c>
      <c r="D257" s="53">
        <v>44931</v>
      </c>
      <c r="E257" s="55">
        <v>790700</v>
      </c>
      <c r="F257" s="7">
        <v>0.11</v>
      </c>
      <c r="G257" s="21">
        <f t="shared" si="18"/>
        <v>703723</v>
      </c>
    </row>
    <row r="258" spans="1:7" x14ac:dyDescent="0.25">
      <c r="C258" s="3" t="s">
        <v>328</v>
      </c>
      <c r="D258" s="53">
        <v>44928</v>
      </c>
      <c r="E258" s="55">
        <v>1166840</v>
      </c>
      <c r="F258" s="7">
        <v>0.11</v>
      </c>
      <c r="G258" s="21">
        <f t="shared" ref="G258:G265" si="19">E258*(1-F258)</f>
        <v>1038487.6</v>
      </c>
    </row>
    <row r="259" spans="1:7" x14ac:dyDescent="0.25">
      <c r="F259" s="11"/>
      <c r="G259" s="69"/>
    </row>
    <row r="260" spans="1:7" x14ac:dyDescent="0.25">
      <c r="A260">
        <v>16</v>
      </c>
      <c r="B260" s="23" t="s">
        <v>329</v>
      </c>
      <c r="D260" s="5"/>
      <c r="E260" s="5" t="s">
        <v>158</v>
      </c>
      <c r="F260" s="6"/>
    </row>
    <row r="261" spans="1:7" ht="24" x14ac:dyDescent="0.25">
      <c r="C261" s="4" t="s">
        <v>122</v>
      </c>
      <c r="D261" s="4" t="s">
        <v>123</v>
      </c>
      <c r="E261" s="4" t="s">
        <v>53</v>
      </c>
      <c r="F261" s="4" t="s">
        <v>54</v>
      </c>
      <c r="G261" s="4" t="s">
        <v>55</v>
      </c>
    </row>
    <row r="262" spans="1:7" x14ac:dyDescent="0.25">
      <c r="C262" s="3" t="s">
        <v>330</v>
      </c>
      <c r="D262" s="53">
        <v>44928</v>
      </c>
      <c r="E262" s="55">
        <v>270760</v>
      </c>
      <c r="F262" s="7">
        <v>0.26</v>
      </c>
      <c r="G262" s="21">
        <f t="shared" si="19"/>
        <v>200362.4</v>
      </c>
    </row>
    <row r="263" spans="1:7" x14ac:dyDescent="0.25">
      <c r="C263" s="3" t="s">
        <v>331</v>
      </c>
      <c r="D263" s="53">
        <v>44928</v>
      </c>
      <c r="E263" s="55">
        <v>276960</v>
      </c>
      <c r="F263" s="7">
        <v>0.26</v>
      </c>
      <c r="G263" s="21">
        <f t="shared" si="19"/>
        <v>204950.39999999999</v>
      </c>
    </row>
    <row r="264" spans="1:7" x14ac:dyDescent="0.25">
      <c r="C264" s="3" t="s">
        <v>332</v>
      </c>
      <c r="D264" s="53">
        <v>44928</v>
      </c>
      <c r="E264" s="55">
        <v>304000</v>
      </c>
      <c r="F264" s="7">
        <v>0.26</v>
      </c>
      <c r="G264" s="21">
        <f t="shared" si="19"/>
        <v>224960</v>
      </c>
    </row>
    <row r="265" spans="1:7" x14ac:dyDescent="0.25">
      <c r="C265" s="3" t="s">
        <v>333</v>
      </c>
      <c r="D265" s="53">
        <v>44928</v>
      </c>
      <c r="E265" s="55">
        <v>318120</v>
      </c>
      <c r="F265" s="7">
        <v>0.26</v>
      </c>
      <c r="G265" s="21">
        <f t="shared" si="19"/>
        <v>235408.8</v>
      </c>
    </row>
    <row r="266" spans="1:7" x14ac:dyDescent="0.25">
      <c r="C266" s="3" t="s">
        <v>334</v>
      </c>
      <c r="D266" s="53">
        <v>44928</v>
      </c>
      <c r="E266" s="55">
        <v>332570</v>
      </c>
      <c r="F266" s="7">
        <v>0.26</v>
      </c>
      <c r="G266" s="21">
        <f>E266*(1-F266)</f>
        <v>246101.8</v>
      </c>
    </row>
    <row r="267" spans="1:7" x14ac:dyDescent="0.25">
      <c r="C267" s="3" t="s">
        <v>335</v>
      </c>
      <c r="D267" s="53">
        <v>44928</v>
      </c>
      <c r="E267" s="55">
        <v>335130</v>
      </c>
      <c r="F267" s="7">
        <v>0.26</v>
      </c>
      <c r="G267" s="21">
        <f t="shared" ref="G267:G271" si="20">E267*(1-F267)</f>
        <v>247996.19999999998</v>
      </c>
    </row>
    <row r="268" spans="1:7" x14ac:dyDescent="0.25">
      <c r="C268" s="3" t="s">
        <v>336</v>
      </c>
      <c r="D268" s="53">
        <v>44928</v>
      </c>
      <c r="E268" s="55">
        <v>416420</v>
      </c>
      <c r="F268" s="7">
        <v>0.26</v>
      </c>
      <c r="G268" s="21">
        <f t="shared" si="20"/>
        <v>308150.8</v>
      </c>
    </row>
    <row r="269" spans="1:7" x14ac:dyDescent="0.25">
      <c r="C269" s="3" t="s">
        <v>337</v>
      </c>
      <c r="D269" s="53">
        <v>44928</v>
      </c>
      <c r="E269" s="55">
        <v>148440</v>
      </c>
      <c r="F269" s="7">
        <v>0.26</v>
      </c>
      <c r="G269" s="21">
        <f t="shared" si="20"/>
        <v>109845.6</v>
      </c>
    </row>
    <row r="270" spans="1:7" x14ac:dyDescent="0.25">
      <c r="C270" s="3" t="s">
        <v>338</v>
      </c>
      <c r="D270" s="53">
        <v>44928</v>
      </c>
      <c r="E270" s="55">
        <v>169960</v>
      </c>
      <c r="F270" s="7">
        <v>0.26</v>
      </c>
      <c r="G270" s="21">
        <f t="shared" si="20"/>
        <v>125770.4</v>
      </c>
    </row>
    <row r="271" spans="1:7" x14ac:dyDescent="0.25">
      <c r="C271" s="3" t="s">
        <v>339</v>
      </c>
      <c r="D271" s="53">
        <v>44928</v>
      </c>
      <c r="E271" s="55">
        <v>168990</v>
      </c>
      <c r="F271" s="7">
        <v>0.26</v>
      </c>
      <c r="G271" s="21">
        <f t="shared" si="20"/>
        <v>125052.59999999999</v>
      </c>
    </row>
    <row r="272" spans="1:7" x14ac:dyDescent="0.25">
      <c r="E272" s="22"/>
      <c r="F272" s="11"/>
      <c r="G272" s="22"/>
    </row>
    <row r="273" spans="1:7" x14ac:dyDescent="0.25">
      <c r="B273" s="60" t="s">
        <v>340</v>
      </c>
      <c r="C273" s="61"/>
      <c r="E273" s="22"/>
      <c r="F273" s="11"/>
      <c r="G273" s="22"/>
    </row>
    <row r="274" spans="1:7" ht="24" x14ac:dyDescent="0.25">
      <c r="C274" s="4" t="s">
        <v>341</v>
      </c>
      <c r="D274" s="4" t="s">
        <v>123</v>
      </c>
      <c r="E274" s="4" t="s">
        <v>53</v>
      </c>
      <c r="F274" s="4" t="s">
        <v>54</v>
      </c>
      <c r="G274" s="4" t="s">
        <v>55</v>
      </c>
    </row>
    <row r="275" spans="1:7" x14ac:dyDescent="0.25">
      <c r="C275" s="3" t="s">
        <v>342</v>
      </c>
      <c r="D275" s="53">
        <v>44928</v>
      </c>
      <c r="E275" s="21"/>
      <c r="F275" s="7">
        <v>0.15</v>
      </c>
      <c r="G275" s="21">
        <f>E275*(1-F275)</f>
        <v>0</v>
      </c>
    </row>
    <row r="276" spans="1:7" x14ac:dyDescent="0.25">
      <c r="E276" s="22"/>
      <c r="F276" s="11"/>
      <c r="G276" s="22"/>
    </row>
    <row r="277" spans="1:7" x14ac:dyDescent="0.25">
      <c r="A277" t="s">
        <v>242</v>
      </c>
      <c r="B277" s="8" t="s">
        <v>343</v>
      </c>
      <c r="D277" s="5"/>
      <c r="E277" s="5" t="s">
        <v>344</v>
      </c>
      <c r="F277" s="6" t="str">
        <f>IFERROR(AVERAGE(F279:F283),"N/A")</f>
        <v>N/A</v>
      </c>
    </row>
    <row r="278" spans="1:7" x14ac:dyDescent="0.25">
      <c r="B278" s="15" t="s">
        <v>345</v>
      </c>
      <c r="D278" s="5"/>
      <c r="E278" s="5" t="s">
        <v>158</v>
      </c>
      <c r="F278" s="6" t="str">
        <f>IFERROR(AVERAGE(F280:F284),"N/A")</f>
        <v>N/A</v>
      </c>
    </row>
    <row r="279" spans="1:7" ht="24" x14ac:dyDescent="0.25">
      <c r="C279" s="4" t="s">
        <v>341</v>
      </c>
      <c r="D279" s="4" t="s">
        <v>123</v>
      </c>
      <c r="E279" s="4" t="s">
        <v>53</v>
      </c>
      <c r="F279" s="4" t="s">
        <v>54</v>
      </c>
      <c r="G279" s="4" t="s">
        <v>55</v>
      </c>
    </row>
    <row r="280" spans="1:7" x14ac:dyDescent="0.25">
      <c r="C280" s="3"/>
      <c r="D280" s="3"/>
      <c r="E280" s="21"/>
      <c r="F280" s="7"/>
      <c r="G280" s="21">
        <f>E280*(1-F280)</f>
        <v>0</v>
      </c>
    </row>
    <row r="281" spans="1:7" x14ac:dyDescent="0.25">
      <c r="C281" s="3"/>
      <c r="D281" s="3"/>
      <c r="E281" s="21"/>
      <c r="F281" s="7"/>
      <c r="G281" s="21">
        <f t="shared" ref="G281:G284" si="21">E281*(1-F281)</f>
        <v>0</v>
      </c>
    </row>
    <row r="282" spans="1:7" x14ac:dyDescent="0.25">
      <c r="C282" s="3"/>
      <c r="D282" s="3"/>
      <c r="E282" s="21"/>
      <c r="F282" s="7"/>
      <c r="G282" s="21">
        <f t="shared" si="21"/>
        <v>0</v>
      </c>
    </row>
    <row r="283" spans="1:7" x14ac:dyDescent="0.25">
      <c r="C283" s="3"/>
      <c r="D283" s="3"/>
      <c r="E283" s="21"/>
      <c r="F283" s="7"/>
      <c r="G283" s="21">
        <f t="shared" si="21"/>
        <v>0</v>
      </c>
    </row>
    <row r="284" spans="1:7" x14ac:dyDescent="0.25">
      <c r="C284" s="3" t="s">
        <v>346</v>
      </c>
      <c r="D284" s="3"/>
      <c r="E284" s="21"/>
      <c r="F284" s="7"/>
      <c r="G284" s="21">
        <f t="shared" si="21"/>
        <v>0</v>
      </c>
    </row>
    <row r="285" spans="1:7" x14ac:dyDescent="0.25">
      <c r="F285" s="11"/>
    </row>
    <row r="286" spans="1:7" x14ac:dyDescent="0.25">
      <c r="A286" t="s">
        <v>242</v>
      </c>
      <c r="B286" s="15" t="s">
        <v>347</v>
      </c>
      <c r="D286" s="5"/>
      <c r="E286" s="5" t="s">
        <v>158</v>
      </c>
      <c r="F286" s="6" t="str">
        <f>IFERROR(AVERAGE(F288:F292),"N/A")</f>
        <v>N/A</v>
      </c>
    </row>
    <row r="287" spans="1:7" ht="24" x14ac:dyDescent="0.25">
      <c r="C287" s="4" t="s">
        <v>122</v>
      </c>
      <c r="D287" s="4" t="s">
        <v>123</v>
      </c>
      <c r="E287" s="4" t="s">
        <v>53</v>
      </c>
      <c r="F287" s="4" t="s">
        <v>54</v>
      </c>
      <c r="G287" s="4" t="s">
        <v>55</v>
      </c>
    </row>
    <row r="288" spans="1:7" x14ac:dyDescent="0.25">
      <c r="C288" s="3"/>
      <c r="D288" s="3"/>
      <c r="E288" s="21"/>
      <c r="F288" s="7"/>
      <c r="G288" s="21">
        <f>E288*(1-F288)</f>
        <v>0</v>
      </c>
    </row>
    <row r="289" spans="1:7" x14ac:dyDescent="0.25">
      <c r="C289" s="3"/>
      <c r="D289" s="3"/>
      <c r="E289" s="21"/>
      <c r="F289" s="7"/>
      <c r="G289" s="21">
        <f t="shared" ref="G289:G292" si="22">E289*(1-F289)</f>
        <v>0</v>
      </c>
    </row>
    <row r="290" spans="1:7" x14ac:dyDescent="0.25">
      <c r="C290" s="3"/>
      <c r="D290" s="3"/>
      <c r="E290" s="21"/>
      <c r="F290" s="7"/>
      <c r="G290" s="21">
        <f t="shared" si="22"/>
        <v>0</v>
      </c>
    </row>
    <row r="291" spans="1:7" x14ac:dyDescent="0.25">
      <c r="C291" s="3"/>
      <c r="D291" s="3"/>
      <c r="E291" s="21"/>
      <c r="F291" s="7"/>
      <c r="G291" s="21">
        <f t="shared" si="22"/>
        <v>0</v>
      </c>
    </row>
    <row r="292" spans="1:7" x14ac:dyDescent="0.25">
      <c r="C292" s="3" t="s">
        <v>346</v>
      </c>
      <c r="D292" s="3"/>
      <c r="E292" s="21"/>
      <c r="F292" s="7"/>
      <c r="G292" s="21">
        <f t="shared" si="22"/>
        <v>0</v>
      </c>
    </row>
    <row r="293" spans="1:7" x14ac:dyDescent="0.25">
      <c r="F293" s="11"/>
    </row>
    <row r="294" spans="1:7" x14ac:dyDescent="0.25">
      <c r="A294" t="s">
        <v>242</v>
      </c>
      <c r="B294" s="15" t="s">
        <v>348</v>
      </c>
      <c r="D294" s="5"/>
      <c r="E294" s="5" t="s">
        <v>158</v>
      </c>
      <c r="F294" s="6" t="str">
        <f>IFERROR(AVERAGE(F296:F300),"N/A")</f>
        <v>N/A</v>
      </c>
    </row>
    <row r="295" spans="1:7" ht="24" x14ac:dyDescent="0.25">
      <c r="C295" s="4" t="s">
        <v>122</v>
      </c>
      <c r="D295" s="4" t="s">
        <v>123</v>
      </c>
      <c r="E295" s="4" t="s">
        <v>53</v>
      </c>
      <c r="F295" s="4" t="s">
        <v>54</v>
      </c>
      <c r="G295" s="4" t="s">
        <v>55</v>
      </c>
    </row>
    <row r="296" spans="1:7" x14ac:dyDescent="0.25">
      <c r="C296" s="3"/>
      <c r="D296" s="3"/>
      <c r="E296" s="21"/>
      <c r="F296" s="7"/>
      <c r="G296" s="21">
        <f>E296*(1-F296)</f>
        <v>0</v>
      </c>
    </row>
    <row r="297" spans="1:7" x14ac:dyDescent="0.25">
      <c r="C297" s="3"/>
      <c r="D297" s="3"/>
      <c r="E297" s="21"/>
      <c r="F297" s="7"/>
      <c r="G297" s="21">
        <f t="shared" ref="G297:G300" si="23">E297*(1-F297)</f>
        <v>0</v>
      </c>
    </row>
    <row r="298" spans="1:7" x14ac:dyDescent="0.25">
      <c r="C298" s="3"/>
      <c r="D298" s="3"/>
      <c r="E298" s="21"/>
      <c r="F298" s="7"/>
      <c r="G298" s="21">
        <f t="shared" si="23"/>
        <v>0</v>
      </c>
    </row>
    <row r="299" spans="1:7" x14ac:dyDescent="0.25">
      <c r="C299" s="3"/>
      <c r="D299" s="3"/>
      <c r="E299" s="21"/>
      <c r="F299" s="7"/>
      <c r="G299" s="21">
        <f t="shared" si="23"/>
        <v>0</v>
      </c>
    </row>
    <row r="300" spans="1:7" x14ac:dyDescent="0.25">
      <c r="C300" s="3" t="s">
        <v>346</v>
      </c>
      <c r="D300" s="3"/>
      <c r="E300" s="21"/>
      <c r="F300" s="7"/>
      <c r="G300" s="21">
        <f t="shared" si="23"/>
        <v>0</v>
      </c>
    </row>
    <row r="301" spans="1:7" x14ac:dyDescent="0.25">
      <c r="F301" s="11"/>
    </row>
    <row r="302" spans="1:7" x14ac:dyDescent="0.25">
      <c r="A302" t="s">
        <v>242</v>
      </c>
      <c r="B302" s="15" t="s">
        <v>349</v>
      </c>
      <c r="D302" s="5"/>
      <c r="E302" s="5" t="s">
        <v>158</v>
      </c>
      <c r="F302" s="6" t="str">
        <f>IFERROR(AVERAGE(F304:F308),"N/A")</f>
        <v>N/A</v>
      </c>
    </row>
    <row r="303" spans="1:7" ht="24" x14ac:dyDescent="0.25">
      <c r="C303" s="4" t="s">
        <v>122</v>
      </c>
      <c r="D303" s="4" t="s">
        <v>123</v>
      </c>
      <c r="E303" s="4" t="s">
        <v>53</v>
      </c>
      <c r="F303" s="4" t="s">
        <v>54</v>
      </c>
      <c r="G303" s="4" t="s">
        <v>55</v>
      </c>
    </row>
    <row r="304" spans="1:7" x14ac:dyDescent="0.25">
      <c r="C304" s="3"/>
      <c r="D304" s="3"/>
      <c r="E304" s="21"/>
      <c r="F304" s="7"/>
      <c r="G304" s="21">
        <f>E304*(1-F304)</f>
        <v>0</v>
      </c>
    </row>
    <row r="305" spans="3:7" x14ac:dyDescent="0.25">
      <c r="C305" s="3"/>
      <c r="D305" s="3"/>
      <c r="E305" s="21"/>
      <c r="F305" s="7"/>
      <c r="G305" s="21">
        <f t="shared" ref="G305:G308" si="24">E305*(1-F305)</f>
        <v>0</v>
      </c>
    </row>
    <row r="306" spans="3:7" x14ac:dyDescent="0.25">
      <c r="C306" s="3"/>
      <c r="D306" s="3"/>
      <c r="E306" s="21"/>
      <c r="F306" s="7"/>
      <c r="G306" s="21">
        <f t="shared" si="24"/>
        <v>0</v>
      </c>
    </row>
    <row r="307" spans="3:7" x14ac:dyDescent="0.25">
      <c r="C307" s="3"/>
      <c r="D307" s="3"/>
      <c r="E307" s="21"/>
      <c r="F307" s="7"/>
      <c r="G307" s="21">
        <f t="shared" si="24"/>
        <v>0</v>
      </c>
    </row>
    <row r="308" spans="3:7" x14ac:dyDescent="0.25">
      <c r="C308" s="3" t="s">
        <v>346</v>
      </c>
      <c r="D308" s="3"/>
      <c r="E308" s="21"/>
      <c r="F308" s="7"/>
      <c r="G308" s="21">
        <f t="shared" si="24"/>
        <v>0</v>
      </c>
    </row>
  </sheetData>
  <mergeCells count="18">
    <mergeCell ref="A1:G1"/>
    <mergeCell ref="A2:G2"/>
    <mergeCell ref="A5:F5"/>
    <mergeCell ref="A3:G3"/>
    <mergeCell ref="A7:F7"/>
    <mergeCell ref="A6:F6"/>
    <mergeCell ref="A4:G4"/>
    <mergeCell ref="A17:E17"/>
    <mergeCell ref="A18:E18"/>
    <mergeCell ref="A8:F8"/>
    <mergeCell ref="A9:F9"/>
    <mergeCell ref="A23:F23"/>
    <mergeCell ref="A11:F11"/>
    <mergeCell ref="A12:F12"/>
    <mergeCell ref="A13:F13"/>
    <mergeCell ref="A14:F14"/>
    <mergeCell ref="A15:F15"/>
    <mergeCell ref="A16:F16"/>
  </mergeCells>
  <pageMargins left="0.7" right="0.7" top="0.75" bottom="0.75" header="0.3" footer="0.3"/>
  <pageSetup scale="59" fitToHeight="0" orientation="portrait" horizontalDpi="1200" verticalDpi="1200" r:id="rId1"/>
  <headerFooter>
    <oddHeader>&amp;LRequest for Proposals for
Heavy Construction &amp; Industrial Equipment
Issued by the State of Oklahoma 
Solicitation Number [#######]&amp;RPage &amp;P of &amp;N</oddHeader>
    <oddFooter>&amp;L&amp;"Calibri"&amp;11&amp;K000000Attachment I
Cost Proposal_x000D_&amp;1#&amp;"Calibri"&amp;10&amp;K737373Caterpillar: Confidential Green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0EB26-DFD0-4A33-9B88-63228622E9AD}">
  <sheetPr>
    <tabColor theme="4" tint="0.59999389629810485"/>
    <pageSetUpPr fitToPage="1"/>
  </sheetPr>
  <dimension ref="A1:K242"/>
  <sheetViews>
    <sheetView workbookViewId="0">
      <selection activeCell="C217" sqref="C217"/>
    </sheetView>
  </sheetViews>
  <sheetFormatPr defaultColWidth="8.85546875" defaultRowHeight="15" x14ac:dyDescent="0.25"/>
  <cols>
    <col min="1" max="1" width="5.42578125" customWidth="1"/>
    <col min="2" max="2" width="4.5703125" style="2" customWidth="1"/>
    <col min="3" max="3" width="50.5703125" customWidth="1"/>
    <col min="4" max="4" width="43" customWidth="1"/>
    <col min="5" max="6" width="12.42578125" style="17" customWidth="1"/>
    <col min="7" max="7" width="12.42578125" style="17" bestFit="1" customWidth="1"/>
    <col min="8" max="8" width="2.85546875" customWidth="1"/>
    <col min="10" max="10" width="14.140625" customWidth="1"/>
    <col min="11" max="11" width="15.42578125" customWidth="1"/>
  </cols>
  <sheetData>
    <row r="1" spans="1:11" ht="14.45" customHeight="1" x14ac:dyDescent="0.3">
      <c r="A1" s="70" t="s">
        <v>0</v>
      </c>
      <c r="B1" s="70"/>
      <c r="C1" s="70"/>
      <c r="D1" s="70"/>
      <c r="E1" s="70"/>
      <c r="F1" s="70"/>
      <c r="G1" s="70"/>
      <c r="H1" s="70"/>
    </row>
    <row r="2" spans="1:11" ht="14.45" customHeight="1" x14ac:dyDescent="0.3">
      <c r="A2" s="70" t="s">
        <v>1</v>
      </c>
      <c r="B2" s="70"/>
      <c r="C2" s="70"/>
      <c r="D2" s="70"/>
      <c r="E2" s="70"/>
      <c r="F2" s="70"/>
      <c r="G2" s="70"/>
      <c r="H2" s="70"/>
    </row>
    <row r="3" spans="1:11" ht="14.45" customHeight="1" x14ac:dyDescent="0.3">
      <c r="A3" s="70" t="s">
        <v>105</v>
      </c>
      <c r="B3" s="70"/>
      <c r="C3" s="70"/>
      <c r="D3" s="70"/>
      <c r="E3" s="70"/>
      <c r="F3" s="70"/>
      <c r="G3" s="70"/>
      <c r="H3" s="70"/>
    </row>
    <row r="4" spans="1:11" ht="14.45" customHeight="1" x14ac:dyDescent="0.3">
      <c r="A4" s="70" t="s">
        <v>350</v>
      </c>
      <c r="B4" s="70"/>
      <c r="C4" s="70"/>
      <c r="D4" s="70"/>
      <c r="E4" s="70"/>
      <c r="F4" s="70"/>
      <c r="G4" s="70"/>
      <c r="H4" s="70"/>
    </row>
    <row r="5" spans="1:11" ht="18.75" x14ac:dyDescent="0.3">
      <c r="B5" s="1"/>
    </row>
    <row r="6" spans="1:11" ht="18" customHeight="1" x14ac:dyDescent="0.25">
      <c r="A6" s="72" t="s">
        <v>11</v>
      </c>
      <c r="B6" s="72"/>
      <c r="C6" s="72"/>
      <c r="D6" s="72"/>
      <c r="E6" s="72"/>
      <c r="F6" s="72"/>
      <c r="G6" s="72"/>
    </row>
    <row r="7" spans="1:11" s="14" customFormat="1" ht="35.450000000000003" customHeight="1" x14ac:dyDescent="0.25">
      <c r="A7" s="71" t="s">
        <v>351</v>
      </c>
      <c r="B7" s="71"/>
      <c r="C7" s="71"/>
      <c r="D7" s="71"/>
      <c r="E7" s="71"/>
      <c r="F7" s="71"/>
      <c r="G7" s="71"/>
    </row>
    <row r="8" spans="1:11" s="14" customFormat="1" x14ac:dyDescent="0.25">
      <c r="A8" s="71"/>
      <c r="B8" s="71"/>
      <c r="C8" s="71"/>
      <c r="D8" s="71"/>
      <c r="E8" s="71"/>
      <c r="F8" s="71"/>
      <c r="G8" s="71"/>
    </row>
    <row r="9" spans="1:11" s="14" customFormat="1" x14ac:dyDescent="0.25">
      <c r="B9" s="16"/>
      <c r="E9" s="18"/>
      <c r="F9" s="18"/>
      <c r="G9" s="18"/>
    </row>
    <row r="10" spans="1:11" s="14" customFormat="1" x14ac:dyDescent="0.25">
      <c r="A10" s="81" t="s">
        <v>352</v>
      </c>
      <c r="B10" s="81"/>
      <c r="C10" s="81"/>
      <c r="D10" s="81"/>
      <c r="E10" s="81"/>
      <c r="F10" s="81"/>
      <c r="G10" s="81"/>
    </row>
    <row r="11" spans="1:11" x14ac:dyDescent="0.25">
      <c r="A11" s="9" t="s">
        <v>15</v>
      </c>
    </row>
    <row r="12" spans="1:11" ht="14.45" customHeight="1" x14ac:dyDescent="0.25">
      <c r="A12">
        <v>1</v>
      </c>
      <c r="B12" s="8" t="s">
        <v>120</v>
      </c>
      <c r="D12" s="5"/>
      <c r="E12" s="19"/>
      <c r="F12" s="19"/>
      <c r="G12" s="19"/>
      <c r="H12" s="14"/>
      <c r="I12" s="14"/>
      <c r="J12" s="14"/>
      <c r="K12" s="14"/>
    </row>
    <row r="13" spans="1:11" ht="24" x14ac:dyDescent="0.25">
      <c r="C13" s="4" t="s">
        <v>353</v>
      </c>
      <c r="D13" s="4" t="s">
        <v>123</v>
      </c>
      <c r="E13" s="20" t="s">
        <v>53</v>
      </c>
      <c r="F13" s="20" t="s">
        <v>354</v>
      </c>
      <c r="G13" s="20" t="s">
        <v>55</v>
      </c>
      <c r="H13" s="14"/>
      <c r="I13" s="14"/>
      <c r="J13" s="14"/>
      <c r="K13" s="14"/>
    </row>
    <row r="14" spans="1:11" x14ac:dyDescent="0.25">
      <c r="C14" s="3" t="s">
        <v>355</v>
      </c>
      <c r="D14" s="3" t="s">
        <v>356</v>
      </c>
      <c r="E14" s="21" t="s">
        <v>357</v>
      </c>
      <c r="F14" s="21"/>
      <c r="G14" s="21" t="s">
        <v>212</v>
      </c>
      <c r="H14" s="14"/>
      <c r="I14" s="14"/>
      <c r="J14" s="14"/>
      <c r="K14" s="14"/>
    </row>
    <row r="15" spans="1:11" x14ac:dyDescent="0.25">
      <c r="C15" s="3" t="s">
        <v>358</v>
      </c>
      <c r="D15" s="3" t="s">
        <v>356</v>
      </c>
      <c r="E15" s="21" t="s">
        <v>357</v>
      </c>
      <c r="F15" s="21"/>
      <c r="G15" s="21" t="s">
        <v>212</v>
      </c>
      <c r="H15" s="10"/>
      <c r="I15" s="10"/>
      <c r="J15" s="10"/>
      <c r="K15" s="10"/>
    </row>
    <row r="16" spans="1:11" x14ac:dyDescent="0.25">
      <c r="C16" s="3" t="s">
        <v>359</v>
      </c>
      <c r="D16" s="3" t="s">
        <v>356</v>
      </c>
      <c r="E16" s="21" t="s">
        <v>357</v>
      </c>
      <c r="F16" s="21"/>
      <c r="G16" s="21" t="s">
        <v>212</v>
      </c>
      <c r="H16" s="10"/>
      <c r="I16" s="10"/>
      <c r="J16" s="10"/>
      <c r="K16" s="10"/>
    </row>
    <row r="17" spans="1:11" x14ac:dyDescent="0.25">
      <c r="C17" s="3" t="s">
        <v>360</v>
      </c>
      <c r="D17" s="3" t="s">
        <v>356</v>
      </c>
      <c r="E17" s="21" t="s">
        <v>357</v>
      </c>
      <c r="F17" s="21"/>
      <c r="G17" s="21" t="s">
        <v>212</v>
      </c>
      <c r="H17" s="10"/>
      <c r="I17" s="10"/>
      <c r="J17" s="10"/>
      <c r="K17" s="10"/>
    </row>
    <row r="18" spans="1:11" x14ac:dyDescent="0.25">
      <c r="C18" s="3" t="s">
        <v>361</v>
      </c>
      <c r="D18" s="3" t="s">
        <v>356</v>
      </c>
      <c r="E18" s="21" t="s">
        <v>357</v>
      </c>
      <c r="F18" s="21"/>
      <c r="G18" s="21" t="s">
        <v>212</v>
      </c>
      <c r="H18" s="10"/>
      <c r="I18" s="10"/>
      <c r="J18" s="10"/>
      <c r="K18" s="10"/>
    </row>
    <row r="19" spans="1:11" x14ac:dyDescent="0.25">
      <c r="C19" s="3" t="s">
        <v>362</v>
      </c>
      <c r="D19" s="3" t="s">
        <v>356</v>
      </c>
      <c r="E19" s="21" t="s">
        <v>357</v>
      </c>
      <c r="F19" s="21"/>
      <c r="G19" s="21" t="s">
        <v>212</v>
      </c>
      <c r="H19" s="10"/>
      <c r="I19" s="10"/>
      <c r="J19" s="10"/>
      <c r="K19" s="10"/>
    </row>
    <row r="20" spans="1:11" x14ac:dyDescent="0.25">
      <c r="C20" s="3" t="s">
        <v>363</v>
      </c>
      <c r="D20" s="3" t="s">
        <v>356</v>
      </c>
      <c r="E20" s="21" t="s">
        <v>357</v>
      </c>
      <c r="F20" s="57">
        <v>0.15</v>
      </c>
      <c r="G20" s="21" t="s">
        <v>212</v>
      </c>
      <c r="H20" s="10"/>
      <c r="I20" s="10"/>
      <c r="J20" s="10"/>
      <c r="K20" s="10"/>
    </row>
    <row r="21" spans="1:11" x14ac:dyDescent="0.25">
      <c r="C21" s="3"/>
      <c r="D21" s="3"/>
      <c r="E21" s="21"/>
      <c r="F21" s="21"/>
      <c r="G21" s="21"/>
      <c r="H21" s="10"/>
      <c r="I21" s="10"/>
      <c r="J21" s="10"/>
      <c r="K21" s="10"/>
    </row>
    <row r="22" spans="1:11" x14ac:dyDescent="0.25">
      <c r="E22" s="22"/>
      <c r="F22" s="22"/>
      <c r="G22" s="22"/>
      <c r="H22" s="10"/>
      <c r="I22" s="10"/>
      <c r="J22" s="10"/>
    </row>
    <row r="23" spans="1:11" x14ac:dyDescent="0.25">
      <c r="A23">
        <v>2</v>
      </c>
      <c r="B23" s="8" t="s">
        <v>129</v>
      </c>
      <c r="D23" s="5"/>
      <c r="E23" s="19"/>
      <c r="F23" s="19"/>
      <c r="G23" s="19"/>
    </row>
    <row r="24" spans="1:11" ht="24" x14ac:dyDescent="0.25">
      <c r="C24" s="4" t="s">
        <v>353</v>
      </c>
      <c r="D24" s="4" t="s">
        <v>123</v>
      </c>
      <c r="E24" s="20" t="s">
        <v>53</v>
      </c>
      <c r="F24" s="20" t="s">
        <v>354</v>
      </c>
      <c r="G24" s="20" t="s">
        <v>55</v>
      </c>
    </row>
    <row r="25" spans="1:11" x14ac:dyDescent="0.25">
      <c r="C25" s="3" t="s">
        <v>355</v>
      </c>
      <c r="D25" s="3" t="s">
        <v>356</v>
      </c>
      <c r="E25" s="21" t="s">
        <v>357</v>
      </c>
      <c r="F25" s="21"/>
      <c r="G25" s="21" t="s">
        <v>212</v>
      </c>
    </row>
    <row r="26" spans="1:11" x14ac:dyDescent="0.25">
      <c r="C26" s="3" t="s">
        <v>358</v>
      </c>
      <c r="D26" s="3" t="s">
        <v>356</v>
      </c>
      <c r="E26" s="21" t="s">
        <v>357</v>
      </c>
      <c r="F26" s="21"/>
      <c r="G26" s="21" t="s">
        <v>212</v>
      </c>
    </row>
    <row r="27" spans="1:11" x14ac:dyDescent="0.25">
      <c r="C27" s="3" t="s">
        <v>359</v>
      </c>
      <c r="D27" s="3" t="s">
        <v>356</v>
      </c>
      <c r="E27" s="21" t="s">
        <v>357</v>
      </c>
      <c r="F27" s="21"/>
      <c r="G27" s="21" t="s">
        <v>212</v>
      </c>
    </row>
    <row r="28" spans="1:11" x14ac:dyDescent="0.25">
      <c r="C28" s="3" t="s">
        <v>360</v>
      </c>
      <c r="D28" s="3" t="s">
        <v>356</v>
      </c>
      <c r="E28" s="21" t="s">
        <v>357</v>
      </c>
      <c r="F28" s="21"/>
      <c r="G28" s="21" t="s">
        <v>212</v>
      </c>
    </row>
    <row r="29" spans="1:11" x14ac:dyDescent="0.25">
      <c r="C29" s="3" t="s">
        <v>361</v>
      </c>
      <c r="D29" s="3" t="s">
        <v>356</v>
      </c>
      <c r="E29" s="21" t="s">
        <v>357</v>
      </c>
      <c r="F29" s="21"/>
      <c r="G29" s="21" t="s">
        <v>212</v>
      </c>
    </row>
    <row r="30" spans="1:11" x14ac:dyDescent="0.25">
      <c r="C30" s="3" t="s">
        <v>362</v>
      </c>
      <c r="D30" s="3" t="s">
        <v>356</v>
      </c>
      <c r="E30" s="21" t="s">
        <v>357</v>
      </c>
      <c r="F30" s="21"/>
      <c r="G30" s="21" t="s">
        <v>212</v>
      </c>
    </row>
    <row r="31" spans="1:11" x14ac:dyDescent="0.25">
      <c r="C31" s="3" t="s">
        <v>363</v>
      </c>
      <c r="D31" s="3" t="s">
        <v>356</v>
      </c>
      <c r="E31" s="21" t="s">
        <v>357</v>
      </c>
      <c r="F31" s="57">
        <v>0.15</v>
      </c>
      <c r="G31" s="21" t="s">
        <v>212</v>
      </c>
    </row>
    <row r="32" spans="1:11" x14ac:dyDescent="0.25">
      <c r="C32" s="3"/>
      <c r="D32" s="3"/>
      <c r="E32" s="21"/>
      <c r="F32" s="21"/>
      <c r="G32" s="21" t="s">
        <v>212</v>
      </c>
    </row>
    <row r="33" spans="1:7" x14ac:dyDescent="0.25">
      <c r="E33" s="22"/>
      <c r="F33" s="22"/>
      <c r="G33" s="22"/>
    </row>
    <row r="34" spans="1:7" x14ac:dyDescent="0.25">
      <c r="A34">
        <v>3</v>
      </c>
      <c r="B34" s="8" t="s">
        <v>137</v>
      </c>
      <c r="D34" s="5"/>
      <c r="E34" s="19"/>
      <c r="F34" s="19"/>
      <c r="G34" s="19"/>
    </row>
    <row r="35" spans="1:7" ht="24" x14ac:dyDescent="0.25">
      <c r="C35" s="4" t="s">
        <v>353</v>
      </c>
      <c r="D35" s="4" t="s">
        <v>123</v>
      </c>
      <c r="E35" s="20" t="s">
        <v>53</v>
      </c>
      <c r="F35" s="20" t="s">
        <v>354</v>
      </c>
      <c r="G35" s="20" t="s">
        <v>55</v>
      </c>
    </row>
    <row r="36" spans="1:7" x14ac:dyDescent="0.25">
      <c r="C36" s="3" t="s">
        <v>355</v>
      </c>
      <c r="D36" s="3" t="s">
        <v>356</v>
      </c>
      <c r="E36" s="21" t="s">
        <v>357</v>
      </c>
      <c r="F36" s="21"/>
      <c r="G36" s="21" t="s">
        <v>212</v>
      </c>
    </row>
    <row r="37" spans="1:7" x14ac:dyDescent="0.25">
      <c r="C37" s="3" t="s">
        <v>358</v>
      </c>
      <c r="D37" s="3" t="s">
        <v>356</v>
      </c>
      <c r="E37" s="21" t="s">
        <v>357</v>
      </c>
      <c r="F37" s="21"/>
      <c r="G37" s="21" t="s">
        <v>212</v>
      </c>
    </row>
    <row r="38" spans="1:7" x14ac:dyDescent="0.25">
      <c r="C38" s="3" t="s">
        <v>359</v>
      </c>
      <c r="D38" s="3" t="s">
        <v>356</v>
      </c>
      <c r="E38" s="21" t="s">
        <v>357</v>
      </c>
      <c r="F38" s="21"/>
      <c r="G38" s="21" t="s">
        <v>212</v>
      </c>
    </row>
    <row r="39" spans="1:7" x14ac:dyDescent="0.25">
      <c r="C39" s="3" t="s">
        <v>360</v>
      </c>
      <c r="D39" s="3" t="s">
        <v>356</v>
      </c>
      <c r="E39" s="21" t="s">
        <v>357</v>
      </c>
      <c r="F39" s="21"/>
      <c r="G39" s="21" t="s">
        <v>212</v>
      </c>
    </row>
    <row r="40" spans="1:7" x14ac:dyDescent="0.25">
      <c r="C40" s="3" t="s">
        <v>361</v>
      </c>
      <c r="D40" s="3" t="s">
        <v>356</v>
      </c>
      <c r="E40" s="21" t="s">
        <v>357</v>
      </c>
      <c r="F40" s="21"/>
      <c r="G40" s="21" t="s">
        <v>212</v>
      </c>
    </row>
    <row r="41" spans="1:7" x14ac:dyDescent="0.25">
      <c r="C41" s="3" t="s">
        <v>362</v>
      </c>
      <c r="D41" s="3" t="s">
        <v>356</v>
      </c>
      <c r="E41" s="21" t="s">
        <v>357</v>
      </c>
      <c r="F41" s="21"/>
      <c r="G41" s="21" t="s">
        <v>212</v>
      </c>
    </row>
    <row r="42" spans="1:7" x14ac:dyDescent="0.25">
      <c r="C42" s="3" t="s">
        <v>363</v>
      </c>
      <c r="D42" s="3" t="s">
        <v>356</v>
      </c>
      <c r="E42" s="21" t="s">
        <v>357</v>
      </c>
      <c r="F42" s="57">
        <v>0.15</v>
      </c>
      <c r="G42" s="21" t="s">
        <v>212</v>
      </c>
    </row>
    <row r="43" spans="1:7" x14ac:dyDescent="0.25">
      <c r="C43" s="3"/>
      <c r="D43" s="3"/>
      <c r="E43" s="21"/>
      <c r="F43" s="21"/>
      <c r="G43" s="21" t="s">
        <v>212</v>
      </c>
    </row>
    <row r="44" spans="1:7" x14ac:dyDescent="0.25">
      <c r="E44" s="22"/>
      <c r="F44" s="22"/>
      <c r="G44" s="22"/>
    </row>
    <row r="45" spans="1:7" x14ac:dyDescent="0.25">
      <c r="A45">
        <v>4</v>
      </c>
      <c r="B45" s="8" t="s">
        <v>147</v>
      </c>
      <c r="D45" s="5"/>
      <c r="E45" s="19"/>
      <c r="F45" s="19"/>
      <c r="G45" s="19"/>
    </row>
    <row r="46" spans="1:7" ht="24" x14ac:dyDescent="0.25">
      <c r="C46" s="4" t="s">
        <v>353</v>
      </c>
      <c r="D46" s="4" t="s">
        <v>123</v>
      </c>
      <c r="E46" s="20" t="s">
        <v>53</v>
      </c>
      <c r="F46" s="20" t="s">
        <v>354</v>
      </c>
      <c r="G46" s="20" t="s">
        <v>55</v>
      </c>
    </row>
    <row r="47" spans="1:7" x14ac:dyDescent="0.25">
      <c r="C47" s="3" t="s">
        <v>355</v>
      </c>
      <c r="D47" s="3" t="s">
        <v>356</v>
      </c>
      <c r="E47" s="21" t="s">
        <v>357</v>
      </c>
      <c r="F47" s="21"/>
      <c r="G47" s="21" t="s">
        <v>212</v>
      </c>
    </row>
    <row r="48" spans="1:7" x14ac:dyDescent="0.25">
      <c r="C48" s="3" t="s">
        <v>358</v>
      </c>
      <c r="D48" s="3" t="s">
        <v>356</v>
      </c>
      <c r="E48" s="21" t="s">
        <v>357</v>
      </c>
      <c r="F48" s="21"/>
      <c r="G48" s="21" t="s">
        <v>212</v>
      </c>
    </row>
    <row r="49" spans="1:7" x14ac:dyDescent="0.25">
      <c r="C49" s="3" t="s">
        <v>359</v>
      </c>
      <c r="D49" s="3" t="s">
        <v>356</v>
      </c>
      <c r="E49" s="21" t="s">
        <v>357</v>
      </c>
      <c r="F49" s="21"/>
      <c r="G49" s="21" t="s">
        <v>212</v>
      </c>
    </row>
    <row r="50" spans="1:7" x14ac:dyDescent="0.25">
      <c r="C50" s="3" t="s">
        <v>360</v>
      </c>
      <c r="D50" s="3" t="s">
        <v>356</v>
      </c>
      <c r="E50" s="21" t="s">
        <v>357</v>
      </c>
      <c r="F50" s="21"/>
      <c r="G50" s="21" t="s">
        <v>212</v>
      </c>
    </row>
    <row r="51" spans="1:7" x14ac:dyDescent="0.25">
      <c r="C51" s="3" t="s">
        <v>361</v>
      </c>
      <c r="D51" s="3" t="s">
        <v>356</v>
      </c>
      <c r="E51" s="21" t="s">
        <v>357</v>
      </c>
      <c r="F51" s="21"/>
      <c r="G51" s="21" t="s">
        <v>212</v>
      </c>
    </row>
    <row r="52" spans="1:7" x14ac:dyDescent="0.25">
      <c r="C52" s="3" t="s">
        <v>362</v>
      </c>
      <c r="D52" s="3" t="s">
        <v>356</v>
      </c>
      <c r="E52" s="21" t="s">
        <v>357</v>
      </c>
      <c r="F52" s="21"/>
      <c r="G52" s="21" t="s">
        <v>212</v>
      </c>
    </row>
    <row r="53" spans="1:7" x14ac:dyDescent="0.25">
      <c r="C53" s="3" t="s">
        <v>363</v>
      </c>
      <c r="D53" s="3" t="s">
        <v>356</v>
      </c>
      <c r="E53" s="21" t="s">
        <v>357</v>
      </c>
      <c r="F53" s="57">
        <v>0.15</v>
      </c>
      <c r="G53" s="21" t="s">
        <v>212</v>
      </c>
    </row>
    <row r="54" spans="1:7" x14ac:dyDescent="0.25">
      <c r="C54" s="3"/>
      <c r="D54" s="3"/>
      <c r="E54" s="21"/>
      <c r="F54" s="21"/>
      <c r="G54" s="21" t="s">
        <v>212</v>
      </c>
    </row>
    <row r="55" spans="1:7" x14ac:dyDescent="0.25">
      <c r="E55" s="22"/>
      <c r="F55" s="22"/>
      <c r="G55" s="22"/>
    </row>
    <row r="56" spans="1:7" x14ac:dyDescent="0.25">
      <c r="A56">
        <v>5</v>
      </c>
      <c r="B56" s="8" t="s">
        <v>156</v>
      </c>
      <c r="D56" s="5"/>
      <c r="E56" s="19"/>
      <c r="F56" s="19"/>
      <c r="G56" s="19"/>
    </row>
    <row r="57" spans="1:7" x14ac:dyDescent="0.25">
      <c r="B57" s="15" t="s">
        <v>157</v>
      </c>
      <c r="D57" s="5"/>
      <c r="E57" s="19"/>
      <c r="F57" s="19"/>
      <c r="G57" s="19"/>
    </row>
    <row r="58" spans="1:7" ht="24" x14ac:dyDescent="0.25">
      <c r="C58" s="4" t="s">
        <v>353</v>
      </c>
      <c r="D58" s="4" t="s">
        <v>123</v>
      </c>
      <c r="E58" s="20" t="s">
        <v>53</v>
      </c>
      <c r="F58" s="20" t="s">
        <v>354</v>
      </c>
      <c r="G58" s="20" t="s">
        <v>55</v>
      </c>
    </row>
    <row r="59" spans="1:7" x14ac:dyDescent="0.25">
      <c r="C59" s="3" t="s">
        <v>355</v>
      </c>
      <c r="D59" s="3" t="s">
        <v>356</v>
      </c>
      <c r="E59" s="21" t="s">
        <v>357</v>
      </c>
      <c r="F59" s="21"/>
      <c r="G59" s="21" t="s">
        <v>212</v>
      </c>
    </row>
    <row r="60" spans="1:7" x14ac:dyDescent="0.25">
      <c r="C60" s="3" t="s">
        <v>358</v>
      </c>
      <c r="D60" s="3" t="s">
        <v>356</v>
      </c>
      <c r="E60" s="21" t="s">
        <v>357</v>
      </c>
      <c r="F60" s="21"/>
      <c r="G60" s="21" t="s">
        <v>212</v>
      </c>
    </row>
    <row r="61" spans="1:7" x14ac:dyDescent="0.25">
      <c r="C61" s="3" t="s">
        <v>359</v>
      </c>
      <c r="D61" s="3" t="s">
        <v>356</v>
      </c>
      <c r="E61" s="21" t="s">
        <v>357</v>
      </c>
      <c r="F61" s="21"/>
      <c r="G61" s="21" t="s">
        <v>212</v>
      </c>
    </row>
    <row r="62" spans="1:7" x14ac:dyDescent="0.25">
      <c r="C62" s="3" t="s">
        <v>360</v>
      </c>
      <c r="D62" s="3" t="s">
        <v>356</v>
      </c>
      <c r="E62" s="21" t="s">
        <v>357</v>
      </c>
      <c r="F62" s="21"/>
      <c r="G62" s="21" t="s">
        <v>212</v>
      </c>
    </row>
    <row r="63" spans="1:7" x14ac:dyDescent="0.25">
      <c r="C63" s="3" t="s">
        <v>361</v>
      </c>
      <c r="D63" s="3" t="s">
        <v>356</v>
      </c>
      <c r="E63" s="21" t="s">
        <v>357</v>
      </c>
      <c r="F63" s="21"/>
      <c r="G63" s="21" t="s">
        <v>212</v>
      </c>
    </row>
    <row r="64" spans="1:7" x14ac:dyDescent="0.25">
      <c r="C64" s="3" t="s">
        <v>362</v>
      </c>
      <c r="D64" s="3" t="s">
        <v>356</v>
      </c>
      <c r="E64" s="21" t="s">
        <v>357</v>
      </c>
      <c r="F64" s="21"/>
      <c r="G64" s="21" t="s">
        <v>212</v>
      </c>
    </row>
    <row r="65" spans="2:7" x14ac:dyDescent="0.25">
      <c r="C65" s="3" t="s">
        <v>363</v>
      </c>
      <c r="D65" s="3" t="s">
        <v>356</v>
      </c>
      <c r="E65" s="21" t="s">
        <v>357</v>
      </c>
      <c r="F65" s="57">
        <v>0.15</v>
      </c>
      <c r="G65" s="21" t="s">
        <v>212</v>
      </c>
    </row>
    <row r="66" spans="2:7" x14ac:dyDescent="0.25">
      <c r="C66" s="3"/>
      <c r="D66" s="3"/>
      <c r="E66" s="21"/>
      <c r="F66" s="21"/>
      <c r="G66" s="21" t="s">
        <v>212</v>
      </c>
    </row>
    <row r="67" spans="2:7" x14ac:dyDescent="0.25">
      <c r="E67" s="22"/>
      <c r="F67" s="22"/>
      <c r="G67" s="22"/>
    </row>
    <row r="68" spans="2:7" x14ac:dyDescent="0.25">
      <c r="B68" s="15" t="s">
        <v>178</v>
      </c>
      <c r="D68" s="5"/>
      <c r="E68" s="19"/>
      <c r="F68" s="19"/>
      <c r="G68" s="19"/>
    </row>
    <row r="69" spans="2:7" ht="24" x14ac:dyDescent="0.25">
      <c r="C69" s="4" t="s">
        <v>353</v>
      </c>
      <c r="D69" s="4" t="s">
        <v>123</v>
      </c>
      <c r="E69" s="20" t="s">
        <v>53</v>
      </c>
      <c r="F69" s="20" t="s">
        <v>354</v>
      </c>
      <c r="G69" s="20" t="s">
        <v>55</v>
      </c>
    </row>
    <row r="70" spans="2:7" x14ac:dyDescent="0.25">
      <c r="C70" s="3" t="s">
        <v>355</v>
      </c>
      <c r="D70" s="3" t="s">
        <v>356</v>
      </c>
      <c r="E70" s="21" t="s">
        <v>357</v>
      </c>
      <c r="F70" s="21"/>
      <c r="G70" s="21" t="s">
        <v>212</v>
      </c>
    </row>
    <row r="71" spans="2:7" x14ac:dyDescent="0.25">
      <c r="C71" s="3" t="s">
        <v>358</v>
      </c>
      <c r="D71" s="3" t="s">
        <v>356</v>
      </c>
      <c r="E71" s="21" t="s">
        <v>357</v>
      </c>
      <c r="F71" s="21"/>
      <c r="G71" s="21" t="s">
        <v>212</v>
      </c>
    </row>
    <row r="72" spans="2:7" x14ac:dyDescent="0.25">
      <c r="C72" s="3" t="s">
        <v>359</v>
      </c>
      <c r="D72" s="3" t="s">
        <v>356</v>
      </c>
      <c r="E72" s="21" t="s">
        <v>357</v>
      </c>
      <c r="F72" s="21"/>
      <c r="G72" s="21" t="s">
        <v>212</v>
      </c>
    </row>
    <row r="73" spans="2:7" x14ac:dyDescent="0.25">
      <c r="C73" s="3" t="s">
        <v>360</v>
      </c>
      <c r="D73" s="3" t="s">
        <v>356</v>
      </c>
      <c r="E73" s="21" t="s">
        <v>357</v>
      </c>
      <c r="F73" s="21"/>
      <c r="G73" s="21" t="s">
        <v>212</v>
      </c>
    </row>
    <row r="74" spans="2:7" x14ac:dyDescent="0.25">
      <c r="C74" s="3" t="s">
        <v>361</v>
      </c>
      <c r="D74" s="3" t="s">
        <v>356</v>
      </c>
      <c r="E74" s="21" t="s">
        <v>357</v>
      </c>
      <c r="F74" s="21"/>
      <c r="G74" s="21" t="s">
        <v>212</v>
      </c>
    </row>
    <row r="75" spans="2:7" x14ac:dyDescent="0.25">
      <c r="C75" s="3" t="s">
        <v>362</v>
      </c>
      <c r="D75" s="3" t="s">
        <v>356</v>
      </c>
      <c r="E75" s="21" t="s">
        <v>357</v>
      </c>
      <c r="F75" s="21"/>
      <c r="G75" s="21" t="s">
        <v>212</v>
      </c>
    </row>
    <row r="76" spans="2:7" x14ac:dyDescent="0.25">
      <c r="C76" s="3" t="s">
        <v>363</v>
      </c>
      <c r="D76" s="3" t="s">
        <v>356</v>
      </c>
      <c r="E76" s="21" t="s">
        <v>357</v>
      </c>
      <c r="F76" s="57">
        <v>0.15</v>
      </c>
      <c r="G76" s="21" t="s">
        <v>212</v>
      </c>
    </row>
    <row r="77" spans="2:7" x14ac:dyDescent="0.25">
      <c r="C77" s="3"/>
      <c r="D77" s="3"/>
      <c r="E77" s="21"/>
      <c r="F77" s="21"/>
      <c r="G77" s="21" t="s">
        <v>212</v>
      </c>
    </row>
    <row r="78" spans="2:7" x14ac:dyDescent="0.25">
      <c r="E78" s="22"/>
      <c r="F78" s="22"/>
      <c r="G78" s="22"/>
    </row>
    <row r="79" spans="2:7" x14ac:dyDescent="0.25">
      <c r="B79" s="15" t="s">
        <v>196</v>
      </c>
      <c r="D79" s="5"/>
      <c r="E79" s="19"/>
      <c r="F79" s="19"/>
      <c r="G79" s="19"/>
    </row>
    <row r="80" spans="2:7" ht="24" x14ac:dyDescent="0.25">
      <c r="C80" s="4" t="s">
        <v>353</v>
      </c>
      <c r="D80" s="4" t="s">
        <v>123</v>
      </c>
      <c r="E80" s="20" t="s">
        <v>53</v>
      </c>
      <c r="F80" s="20" t="s">
        <v>354</v>
      </c>
      <c r="G80" s="20" t="s">
        <v>55</v>
      </c>
    </row>
    <row r="81" spans="1:7" x14ac:dyDescent="0.25">
      <c r="C81" s="3" t="s">
        <v>355</v>
      </c>
      <c r="D81" s="3" t="s">
        <v>356</v>
      </c>
      <c r="E81" s="21" t="s">
        <v>357</v>
      </c>
      <c r="F81" s="21"/>
      <c r="G81" s="21" t="s">
        <v>212</v>
      </c>
    </row>
    <row r="82" spans="1:7" x14ac:dyDescent="0.25">
      <c r="C82" s="3" t="s">
        <v>358</v>
      </c>
      <c r="D82" s="3" t="s">
        <v>356</v>
      </c>
      <c r="E82" s="21" t="s">
        <v>357</v>
      </c>
      <c r="F82" s="21"/>
      <c r="G82" s="21" t="s">
        <v>212</v>
      </c>
    </row>
    <row r="83" spans="1:7" x14ac:dyDescent="0.25">
      <c r="C83" s="3" t="s">
        <v>359</v>
      </c>
      <c r="D83" s="3" t="s">
        <v>356</v>
      </c>
      <c r="E83" s="21" t="s">
        <v>357</v>
      </c>
      <c r="F83" s="21"/>
      <c r="G83" s="21" t="s">
        <v>212</v>
      </c>
    </row>
    <row r="84" spans="1:7" x14ac:dyDescent="0.25">
      <c r="C84" s="3" t="s">
        <v>360</v>
      </c>
      <c r="D84" s="3" t="s">
        <v>356</v>
      </c>
      <c r="E84" s="21" t="s">
        <v>357</v>
      </c>
      <c r="F84" s="21"/>
      <c r="G84" s="21" t="s">
        <v>212</v>
      </c>
    </row>
    <row r="85" spans="1:7" x14ac:dyDescent="0.25">
      <c r="C85" s="3" t="s">
        <v>361</v>
      </c>
      <c r="D85" s="3" t="s">
        <v>356</v>
      </c>
      <c r="E85" s="21" t="s">
        <v>357</v>
      </c>
      <c r="F85" s="21"/>
      <c r="G85" s="21" t="s">
        <v>212</v>
      </c>
    </row>
    <row r="86" spans="1:7" x14ac:dyDescent="0.25">
      <c r="C86" s="3" t="s">
        <v>362</v>
      </c>
      <c r="D86" s="3" t="s">
        <v>356</v>
      </c>
      <c r="E86" s="21" t="s">
        <v>357</v>
      </c>
      <c r="F86" s="21"/>
      <c r="G86" s="21" t="s">
        <v>212</v>
      </c>
    </row>
    <row r="87" spans="1:7" x14ac:dyDescent="0.25">
      <c r="C87" s="3" t="s">
        <v>363</v>
      </c>
      <c r="D87" s="3" t="s">
        <v>356</v>
      </c>
      <c r="E87" s="21" t="s">
        <v>357</v>
      </c>
      <c r="F87" s="57">
        <v>0.15</v>
      </c>
      <c r="G87" s="21" t="s">
        <v>212</v>
      </c>
    </row>
    <row r="88" spans="1:7" x14ac:dyDescent="0.25">
      <c r="C88" s="3"/>
      <c r="D88" s="3"/>
      <c r="E88" s="21"/>
      <c r="F88" s="21"/>
      <c r="G88" s="21" t="s">
        <v>212</v>
      </c>
    </row>
    <row r="89" spans="1:7" x14ac:dyDescent="0.25">
      <c r="E89" s="22"/>
      <c r="F89" s="22"/>
      <c r="G89" s="22"/>
    </row>
    <row r="90" spans="1:7" x14ac:dyDescent="0.25">
      <c r="A90">
        <v>6</v>
      </c>
      <c r="B90" s="23" t="s">
        <v>201</v>
      </c>
      <c r="D90" s="5"/>
      <c r="E90" s="19"/>
      <c r="F90" s="19"/>
      <c r="G90" s="19"/>
    </row>
    <row r="91" spans="1:7" ht="24" x14ac:dyDescent="0.25">
      <c r="C91" s="4" t="s">
        <v>353</v>
      </c>
      <c r="D91" s="4" t="s">
        <v>123</v>
      </c>
      <c r="E91" s="20" t="s">
        <v>53</v>
      </c>
      <c r="F91" s="20" t="s">
        <v>354</v>
      </c>
      <c r="G91" s="20" t="s">
        <v>55</v>
      </c>
    </row>
    <row r="92" spans="1:7" x14ac:dyDescent="0.25">
      <c r="C92" s="3" t="s">
        <v>355</v>
      </c>
      <c r="D92" s="3" t="s">
        <v>356</v>
      </c>
      <c r="E92" s="21" t="s">
        <v>357</v>
      </c>
      <c r="F92" s="21"/>
      <c r="G92" s="21" t="s">
        <v>212</v>
      </c>
    </row>
    <row r="93" spans="1:7" x14ac:dyDescent="0.25">
      <c r="C93" s="3" t="s">
        <v>358</v>
      </c>
      <c r="D93" s="3" t="s">
        <v>356</v>
      </c>
      <c r="E93" s="21" t="s">
        <v>357</v>
      </c>
      <c r="F93" s="21"/>
      <c r="G93" s="21" t="s">
        <v>212</v>
      </c>
    </row>
    <row r="94" spans="1:7" x14ac:dyDescent="0.25">
      <c r="C94" s="3" t="s">
        <v>359</v>
      </c>
      <c r="D94" s="3" t="s">
        <v>356</v>
      </c>
      <c r="E94" s="21" t="s">
        <v>357</v>
      </c>
      <c r="F94" s="21"/>
      <c r="G94" s="21" t="s">
        <v>212</v>
      </c>
    </row>
    <row r="95" spans="1:7" x14ac:dyDescent="0.25">
      <c r="C95" s="3" t="s">
        <v>360</v>
      </c>
      <c r="D95" s="3" t="s">
        <v>356</v>
      </c>
      <c r="E95" s="21" t="s">
        <v>357</v>
      </c>
      <c r="F95" s="21"/>
      <c r="G95" s="21" t="s">
        <v>212</v>
      </c>
    </row>
    <row r="96" spans="1:7" x14ac:dyDescent="0.25">
      <c r="C96" s="3" t="s">
        <v>361</v>
      </c>
      <c r="D96" s="3" t="s">
        <v>356</v>
      </c>
      <c r="E96" s="21" t="s">
        <v>357</v>
      </c>
      <c r="F96" s="21"/>
      <c r="G96" s="21" t="s">
        <v>212</v>
      </c>
    </row>
    <row r="97" spans="1:7" x14ac:dyDescent="0.25">
      <c r="C97" s="3" t="s">
        <v>362</v>
      </c>
      <c r="D97" s="3" t="s">
        <v>356</v>
      </c>
      <c r="E97" s="21" t="s">
        <v>357</v>
      </c>
      <c r="F97" s="21"/>
      <c r="G97" s="21" t="s">
        <v>212</v>
      </c>
    </row>
    <row r="98" spans="1:7" x14ac:dyDescent="0.25">
      <c r="C98" s="3" t="s">
        <v>363</v>
      </c>
      <c r="D98" s="3" t="s">
        <v>356</v>
      </c>
      <c r="E98" s="21" t="s">
        <v>357</v>
      </c>
      <c r="F98" s="57">
        <v>0.15</v>
      </c>
      <c r="G98" s="21" t="s">
        <v>212</v>
      </c>
    </row>
    <row r="99" spans="1:7" x14ac:dyDescent="0.25">
      <c r="C99" s="3"/>
      <c r="D99" s="3"/>
      <c r="E99" s="21"/>
      <c r="F99" s="21"/>
      <c r="G99" s="21" t="s">
        <v>212</v>
      </c>
    </row>
    <row r="100" spans="1:7" x14ac:dyDescent="0.25">
      <c r="E100" s="22"/>
      <c r="F100" s="22"/>
      <c r="G100" s="22"/>
    </row>
    <row r="101" spans="1:7" x14ac:dyDescent="0.25">
      <c r="A101">
        <v>7</v>
      </c>
      <c r="B101" s="23" t="s">
        <v>220</v>
      </c>
      <c r="D101" s="5"/>
      <c r="E101" s="19"/>
      <c r="F101" s="19"/>
      <c r="G101" s="19"/>
    </row>
    <row r="102" spans="1:7" ht="24" x14ac:dyDescent="0.25">
      <c r="C102" s="4" t="s">
        <v>353</v>
      </c>
      <c r="D102" s="4" t="s">
        <v>123</v>
      </c>
      <c r="E102" s="20" t="s">
        <v>53</v>
      </c>
      <c r="F102" s="20" t="s">
        <v>354</v>
      </c>
      <c r="G102" s="20" t="s">
        <v>55</v>
      </c>
    </row>
    <row r="103" spans="1:7" x14ac:dyDescent="0.25">
      <c r="C103" s="3" t="s">
        <v>355</v>
      </c>
      <c r="D103" s="3" t="s">
        <v>356</v>
      </c>
      <c r="E103" s="21" t="s">
        <v>357</v>
      </c>
      <c r="F103" s="21"/>
      <c r="G103" s="21" t="s">
        <v>212</v>
      </c>
    </row>
    <row r="104" spans="1:7" x14ac:dyDescent="0.25">
      <c r="C104" s="3" t="s">
        <v>358</v>
      </c>
      <c r="D104" s="3" t="s">
        <v>356</v>
      </c>
      <c r="E104" s="21" t="s">
        <v>357</v>
      </c>
      <c r="F104" s="21"/>
      <c r="G104" s="21" t="s">
        <v>212</v>
      </c>
    </row>
    <row r="105" spans="1:7" x14ac:dyDescent="0.25">
      <c r="C105" s="3" t="s">
        <v>359</v>
      </c>
      <c r="D105" s="3" t="s">
        <v>356</v>
      </c>
      <c r="E105" s="21" t="s">
        <v>357</v>
      </c>
      <c r="F105" s="21"/>
      <c r="G105" s="21" t="s">
        <v>212</v>
      </c>
    </row>
    <row r="106" spans="1:7" x14ac:dyDescent="0.25">
      <c r="C106" s="3" t="s">
        <v>360</v>
      </c>
      <c r="D106" s="3" t="s">
        <v>356</v>
      </c>
      <c r="E106" s="21" t="s">
        <v>357</v>
      </c>
      <c r="F106" s="21"/>
      <c r="G106" s="21" t="s">
        <v>212</v>
      </c>
    </row>
    <row r="107" spans="1:7" x14ac:dyDescent="0.25">
      <c r="C107" s="3" t="s">
        <v>361</v>
      </c>
      <c r="D107" s="3" t="s">
        <v>356</v>
      </c>
      <c r="E107" s="21" t="s">
        <v>357</v>
      </c>
      <c r="F107" s="21"/>
      <c r="G107" s="21" t="s">
        <v>212</v>
      </c>
    </row>
    <row r="108" spans="1:7" x14ac:dyDescent="0.25">
      <c r="C108" s="3" t="s">
        <v>362</v>
      </c>
      <c r="D108" s="3" t="s">
        <v>356</v>
      </c>
      <c r="E108" s="21" t="s">
        <v>357</v>
      </c>
      <c r="F108" s="21"/>
      <c r="G108" s="21" t="s">
        <v>212</v>
      </c>
    </row>
    <row r="109" spans="1:7" x14ac:dyDescent="0.25">
      <c r="C109" s="3" t="s">
        <v>363</v>
      </c>
      <c r="D109" s="3" t="s">
        <v>356</v>
      </c>
      <c r="E109" s="21" t="s">
        <v>357</v>
      </c>
      <c r="F109" s="57">
        <v>0.15</v>
      </c>
      <c r="G109" s="21" t="s">
        <v>212</v>
      </c>
    </row>
    <row r="110" spans="1:7" x14ac:dyDescent="0.25">
      <c r="C110" s="3"/>
      <c r="D110" s="3"/>
      <c r="E110" s="21"/>
      <c r="F110" s="21"/>
      <c r="G110" s="21" t="s">
        <v>212</v>
      </c>
    </row>
    <row r="111" spans="1:7" x14ac:dyDescent="0.25">
      <c r="E111" s="22"/>
      <c r="F111" s="22"/>
      <c r="G111" s="22"/>
    </row>
    <row r="112" spans="1:7" x14ac:dyDescent="0.25">
      <c r="A112">
        <v>8</v>
      </c>
      <c r="B112" s="23" t="s">
        <v>228</v>
      </c>
      <c r="D112" s="5"/>
      <c r="E112" s="19"/>
      <c r="F112" s="19"/>
      <c r="G112" s="19"/>
    </row>
    <row r="113" spans="1:7" ht="24" x14ac:dyDescent="0.25">
      <c r="C113" s="4" t="s">
        <v>353</v>
      </c>
      <c r="D113" s="4" t="s">
        <v>123</v>
      </c>
      <c r="E113" s="20" t="s">
        <v>53</v>
      </c>
      <c r="F113" s="20" t="s">
        <v>354</v>
      </c>
      <c r="G113" s="20" t="s">
        <v>55</v>
      </c>
    </row>
    <row r="114" spans="1:7" x14ac:dyDescent="0.25">
      <c r="C114" s="3" t="s">
        <v>355</v>
      </c>
      <c r="D114" s="3" t="s">
        <v>356</v>
      </c>
      <c r="E114" s="21" t="s">
        <v>357</v>
      </c>
      <c r="F114" s="21"/>
      <c r="G114" s="21" t="s">
        <v>212</v>
      </c>
    </row>
    <row r="115" spans="1:7" x14ac:dyDescent="0.25">
      <c r="C115" s="3" t="s">
        <v>358</v>
      </c>
      <c r="D115" s="3" t="s">
        <v>356</v>
      </c>
      <c r="E115" s="21" t="s">
        <v>357</v>
      </c>
      <c r="F115" s="21"/>
      <c r="G115" s="21" t="s">
        <v>212</v>
      </c>
    </row>
    <row r="116" spans="1:7" x14ac:dyDescent="0.25">
      <c r="C116" s="3" t="s">
        <v>359</v>
      </c>
      <c r="D116" s="3" t="s">
        <v>356</v>
      </c>
      <c r="E116" s="21" t="s">
        <v>357</v>
      </c>
      <c r="F116" s="21"/>
      <c r="G116" s="21" t="s">
        <v>212</v>
      </c>
    </row>
    <row r="117" spans="1:7" x14ac:dyDescent="0.25">
      <c r="C117" s="3" t="s">
        <v>360</v>
      </c>
      <c r="D117" s="3" t="s">
        <v>356</v>
      </c>
      <c r="E117" s="21" t="s">
        <v>357</v>
      </c>
      <c r="F117" s="21"/>
      <c r="G117" s="21" t="s">
        <v>212</v>
      </c>
    </row>
    <row r="118" spans="1:7" x14ac:dyDescent="0.25">
      <c r="C118" s="3" t="s">
        <v>361</v>
      </c>
      <c r="D118" s="3" t="s">
        <v>356</v>
      </c>
      <c r="E118" s="21" t="s">
        <v>357</v>
      </c>
      <c r="F118" s="21"/>
      <c r="G118" s="21" t="s">
        <v>212</v>
      </c>
    </row>
    <row r="119" spans="1:7" x14ac:dyDescent="0.25">
      <c r="C119" s="3" t="s">
        <v>362</v>
      </c>
      <c r="D119" s="3" t="s">
        <v>356</v>
      </c>
      <c r="E119" s="21" t="s">
        <v>357</v>
      </c>
      <c r="F119" s="21"/>
      <c r="G119" s="21" t="s">
        <v>212</v>
      </c>
    </row>
    <row r="120" spans="1:7" x14ac:dyDescent="0.25">
      <c r="C120" s="3" t="s">
        <v>363</v>
      </c>
      <c r="D120" s="3" t="s">
        <v>356</v>
      </c>
      <c r="E120" s="21" t="s">
        <v>357</v>
      </c>
      <c r="F120" s="57">
        <v>0.15</v>
      </c>
      <c r="G120" s="21" t="s">
        <v>212</v>
      </c>
    </row>
    <row r="121" spans="1:7" x14ac:dyDescent="0.25">
      <c r="C121" s="3"/>
      <c r="D121" s="3"/>
      <c r="E121" s="21"/>
      <c r="F121" s="21"/>
      <c r="G121" s="21" t="s">
        <v>212</v>
      </c>
    </row>
    <row r="122" spans="1:7" x14ac:dyDescent="0.25">
      <c r="E122" s="22"/>
      <c r="F122" s="22"/>
      <c r="G122" s="22"/>
    </row>
    <row r="123" spans="1:7" x14ac:dyDescent="0.25">
      <c r="A123">
        <v>9</v>
      </c>
      <c r="B123" s="23" t="s">
        <v>239</v>
      </c>
      <c r="D123" s="5"/>
      <c r="E123" s="19"/>
      <c r="F123" s="19"/>
      <c r="G123" s="19"/>
    </row>
    <row r="124" spans="1:7" ht="24" x14ac:dyDescent="0.25">
      <c r="C124" s="4" t="s">
        <v>353</v>
      </c>
      <c r="D124" s="4" t="s">
        <v>123</v>
      </c>
      <c r="E124" s="20" t="s">
        <v>53</v>
      </c>
      <c r="F124" s="20" t="s">
        <v>354</v>
      </c>
      <c r="G124" s="20" t="s">
        <v>55</v>
      </c>
    </row>
    <row r="125" spans="1:7" x14ac:dyDescent="0.25">
      <c r="C125" s="3" t="s">
        <v>355</v>
      </c>
      <c r="D125" s="3" t="s">
        <v>356</v>
      </c>
      <c r="E125" s="21" t="s">
        <v>357</v>
      </c>
      <c r="F125" s="21"/>
      <c r="G125" s="21" t="s">
        <v>212</v>
      </c>
    </row>
    <row r="126" spans="1:7" x14ac:dyDescent="0.25">
      <c r="C126" s="3" t="s">
        <v>358</v>
      </c>
      <c r="D126" s="3" t="s">
        <v>356</v>
      </c>
      <c r="E126" s="21" t="s">
        <v>357</v>
      </c>
      <c r="F126" s="21"/>
      <c r="G126" s="21" t="s">
        <v>212</v>
      </c>
    </row>
    <row r="127" spans="1:7" x14ac:dyDescent="0.25">
      <c r="C127" s="3" t="s">
        <v>359</v>
      </c>
      <c r="D127" s="3" t="s">
        <v>356</v>
      </c>
      <c r="E127" s="21" t="s">
        <v>357</v>
      </c>
      <c r="F127" s="21"/>
      <c r="G127" s="21" t="s">
        <v>212</v>
      </c>
    </row>
    <row r="128" spans="1:7" x14ac:dyDescent="0.25">
      <c r="C128" s="3" t="s">
        <v>360</v>
      </c>
      <c r="D128" s="3" t="s">
        <v>356</v>
      </c>
      <c r="E128" s="21" t="s">
        <v>357</v>
      </c>
      <c r="F128" s="21"/>
      <c r="G128" s="21" t="s">
        <v>212</v>
      </c>
    </row>
    <row r="129" spans="1:7" x14ac:dyDescent="0.25">
      <c r="C129" s="3" t="s">
        <v>361</v>
      </c>
      <c r="D129" s="3" t="s">
        <v>356</v>
      </c>
      <c r="E129" s="21" t="s">
        <v>357</v>
      </c>
      <c r="F129" s="21"/>
      <c r="G129" s="21" t="s">
        <v>212</v>
      </c>
    </row>
    <row r="130" spans="1:7" x14ac:dyDescent="0.25">
      <c r="C130" s="3" t="s">
        <v>362</v>
      </c>
      <c r="D130" s="3" t="s">
        <v>356</v>
      </c>
      <c r="E130" s="21" t="s">
        <v>357</v>
      </c>
      <c r="F130" s="21"/>
      <c r="G130" s="21" t="s">
        <v>212</v>
      </c>
    </row>
    <row r="131" spans="1:7" x14ac:dyDescent="0.25">
      <c r="C131" s="3" t="s">
        <v>363</v>
      </c>
      <c r="D131" s="3" t="s">
        <v>356</v>
      </c>
      <c r="E131" s="21" t="s">
        <v>357</v>
      </c>
      <c r="F131" s="57">
        <v>0.15</v>
      </c>
      <c r="G131" s="21" t="s">
        <v>212</v>
      </c>
    </row>
    <row r="132" spans="1:7" x14ac:dyDescent="0.25">
      <c r="C132" s="3"/>
      <c r="D132" s="3"/>
      <c r="E132" s="21"/>
      <c r="F132" s="21"/>
      <c r="G132" s="21" t="s">
        <v>212</v>
      </c>
    </row>
    <row r="133" spans="1:7" x14ac:dyDescent="0.25">
      <c r="E133" s="22"/>
      <c r="F133" s="22"/>
      <c r="G133" s="22"/>
    </row>
    <row r="134" spans="1:7" x14ac:dyDescent="0.25">
      <c r="A134">
        <v>10</v>
      </c>
      <c r="B134" s="23" t="s">
        <v>243</v>
      </c>
      <c r="D134" s="5"/>
      <c r="E134" s="19"/>
      <c r="F134" s="19"/>
      <c r="G134" s="19"/>
    </row>
    <row r="135" spans="1:7" ht="24" x14ac:dyDescent="0.25">
      <c r="C135" s="4" t="s">
        <v>353</v>
      </c>
      <c r="D135" s="4" t="s">
        <v>123</v>
      </c>
      <c r="E135" s="20" t="s">
        <v>53</v>
      </c>
      <c r="F135" s="20" t="s">
        <v>354</v>
      </c>
      <c r="G135" s="20" t="s">
        <v>55</v>
      </c>
    </row>
    <row r="136" spans="1:7" x14ac:dyDescent="0.25">
      <c r="C136" s="3" t="s">
        <v>355</v>
      </c>
      <c r="D136" s="3" t="s">
        <v>356</v>
      </c>
      <c r="E136" s="21" t="s">
        <v>357</v>
      </c>
      <c r="F136" s="21"/>
      <c r="G136" s="21" t="s">
        <v>212</v>
      </c>
    </row>
    <row r="137" spans="1:7" x14ac:dyDescent="0.25">
      <c r="C137" s="3" t="s">
        <v>358</v>
      </c>
      <c r="D137" s="3" t="s">
        <v>356</v>
      </c>
      <c r="E137" s="21" t="s">
        <v>357</v>
      </c>
      <c r="F137" s="21"/>
      <c r="G137" s="21" t="s">
        <v>212</v>
      </c>
    </row>
    <row r="138" spans="1:7" x14ac:dyDescent="0.25">
      <c r="C138" s="3" t="s">
        <v>359</v>
      </c>
      <c r="D138" s="3" t="s">
        <v>356</v>
      </c>
      <c r="E138" s="21" t="s">
        <v>357</v>
      </c>
      <c r="F138" s="21"/>
      <c r="G138" s="21" t="s">
        <v>212</v>
      </c>
    </row>
    <row r="139" spans="1:7" x14ac:dyDescent="0.25">
      <c r="C139" s="3" t="s">
        <v>360</v>
      </c>
      <c r="D139" s="3" t="s">
        <v>356</v>
      </c>
      <c r="E139" s="21" t="s">
        <v>357</v>
      </c>
      <c r="F139" s="21"/>
      <c r="G139" s="21" t="s">
        <v>212</v>
      </c>
    </row>
    <row r="140" spans="1:7" x14ac:dyDescent="0.25">
      <c r="C140" s="3" t="s">
        <v>361</v>
      </c>
      <c r="D140" s="3" t="s">
        <v>356</v>
      </c>
      <c r="E140" s="21" t="s">
        <v>357</v>
      </c>
      <c r="F140" s="21"/>
      <c r="G140" s="21" t="s">
        <v>212</v>
      </c>
    </row>
    <row r="141" spans="1:7" x14ac:dyDescent="0.25">
      <c r="C141" s="3" t="s">
        <v>362</v>
      </c>
      <c r="D141" s="3" t="s">
        <v>356</v>
      </c>
      <c r="E141" s="21" t="s">
        <v>357</v>
      </c>
      <c r="F141" s="21"/>
      <c r="G141" s="21" t="s">
        <v>212</v>
      </c>
    </row>
    <row r="142" spans="1:7" x14ac:dyDescent="0.25">
      <c r="C142" s="3" t="s">
        <v>363</v>
      </c>
      <c r="D142" s="3" t="s">
        <v>356</v>
      </c>
      <c r="E142" s="21" t="s">
        <v>357</v>
      </c>
      <c r="F142" s="57">
        <v>0.15</v>
      </c>
      <c r="G142" s="21" t="s">
        <v>212</v>
      </c>
    </row>
    <row r="143" spans="1:7" x14ac:dyDescent="0.25">
      <c r="C143" s="3"/>
      <c r="D143" s="3"/>
      <c r="E143" s="21"/>
      <c r="F143" s="21"/>
      <c r="G143" s="21" t="s">
        <v>212</v>
      </c>
    </row>
    <row r="144" spans="1:7" x14ac:dyDescent="0.25">
      <c r="E144" s="22"/>
      <c r="F144" s="22"/>
      <c r="G144" s="22"/>
    </row>
    <row r="145" spans="1:7" x14ac:dyDescent="0.25">
      <c r="A145">
        <v>11</v>
      </c>
      <c r="B145" s="23" t="s">
        <v>246</v>
      </c>
      <c r="D145" s="5"/>
      <c r="E145" s="19"/>
      <c r="F145" s="19"/>
      <c r="G145" s="19"/>
    </row>
    <row r="146" spans="1:7" ht="24" x14ac:dyDescent="0.25">
      <c r="C146" s="4" t="s">
        <v>353</v>
      </c>
      <c r="D146" s="4" t="s">
        <v>123</v>
      </c>
      <c r="E146" s="20" t="s">
        <v>53</v>
      </c>
      <c r="F146" s="20" t="s">
        <v>354</v>
      </c>
      <c r="G146" s="20" t="s">
        <v>55</v>
      </c>
    </row>
    <row r="147" spans="1:7" x14ac:dyDescent="0.25">
      <c r="C147" s="3" t="s">
        <v>355</v>
      </c>
      <c r="D147" s="3" t="s">
        <v>356</v>
      </c>
      <c r="E147" s="21" t="s">
        <v>357</v>
      </c>
      <c r="F147" s="21"/>
      <c r="G147" s="21" t="s">
        <v>212</v>
      </c>
    </row>
    <row r="148" spans="1:7" x14ac:dyDescent="0.25">
      <c r="C148" s="3" t="s">
        <v>358</v>
      </c>
      <c r="D148" s="3" t="s">
        <v>356</v>
      </c>
      <c r="E148" s="21" t="s">
        <v>357</v>
      </c>
      <c r="F148" s="21"/>
      <c r="G148" s="21" t="s">
        <v>212</v>
      </c>
    </row>
    <row r="149" spans="1:7" x14ac:dyDescent="0.25">
      <c r="C149" s="3" t="s">
        <v>359</v>
      </c>
      <c r="D149" s="3" t="s">
        <v>356</v>
      </c>
      <c r="E149" s="21" t="s">
        <v>357</v>
      </c>
      <c r="F149" s="21"/>
      <c r="G149" s="21" t="s">
        <v>212</v>
      </c>
    </row>
    <row r="150" spans="1:7" x14ac:dyDescent="0.25">
      <c r="C150" s="3" t="s">
        <v>360</v>
      </c>
      <c r="D150" s="3" t="s">
        <v>356</v>
      </c>
      <c r="E150" s="21" t="s">
        <v>357</v>
      </c>
      <c r="F150" s="21"/>
      <c r="G150" s="21" t="s">
        <v>212</v>
      </c>
    </row>
    <row r="151" spans="1:7" x14ac:dyDescent="0.25">
      <c r="C151" s="3" t="s">
        <v>361</v>
      </c>
      <c r="D151" s="3" t="s">
        <v>356</v>
      </c>
      <c r="E151" s="21" t="s">
        <v>357</v>
      </c>
      <c r="F151" s="21"/>
      <c r="G151" s="21" t="s">
        <v>212</v>
      </c>
    </row>
    <row r="152" spans="1:7" x14ac:dyDescent="0.25">
      <c r="C152" s="3" t="s">
        <v>362</v>
      </c>
      <c r="D152" s="3" t="s">
        <v>356</v>
      </c>
      <c r="E152" s="21" t="s">
        <v>357</v>
      </c>
      <c r="F152" s="21"/>
      <c r="G152" s="21" t="s">
        <v>212</v>
      </c>
    </row>
    <row r="153" spans="1:7" x14ac:dyDescent="0.25">
      <c r="C153" s="3" t="s">
        <v>363</v>
      </c>
      <c r="D153" s="3" t="s">
        <v>356</v>
      </c>
      <c r="E153" s="21" t="s">
        <v>357</v>
      </c>
      <c r="F153" s="57">
        <v>0.15</v>
      </c>
      <c r="G153" s="21" t="s">
        <v>212</v>
      </c>
    </row>
    <row r="154" spans="1:7" x14ac:dyDescent="0.25">
      <c r="C154" s="3"/>
      <c r="D154" s="3"/>
      <c r="E154" s="21"/>
      <c r="F154" s="21"/>
      <c r="G154" s="21" t="s">
        <v>212</v>
      </c>
    </row>
    <row r="155" spans="1:7" x14ac:dyDescent="0.25">
      <c r="E155" s="22"/>
      <c r="F155" s="22"/>
      <c r="G155" s="22"/>
    </row>
    <row r="156" spans="1:7" x14ac:dyDescent="0.25">
      <c r="A156">
        <v>12</v>
      </c>
      <c r="B156" s="23" t="s">
        <v>261</v>
      </c>
      <c r="D156" s="5"/>
      <c r="E156" s="19"/>
      <c r="F156" s="19"/>
      <c r="G156" s="19"/>
    </row>
    <row r="157" spans="1:7" ht="24" x14ac:dyDescent="0.25">
      <c r="C157" s="4" t="s">
        <v>353</v>
      </c>
      <c r="D157" s="4" t="s">
        <v>123</v>
      </c>
      <c r="E157" s="20" t="s">
        <v>53</v>
      </c>
      <c r="F157" s="20" t="s">
        <v>354</v>
      </c>
      <c r="G157" s="20" t="s">
        <v>55</v>
      </c>
    </row>
    <row r="158" spans="1:7" x14ac:dyDescent="0.25">
      <c r="C158" s="3" t="s">
        <v>355</v>
      </c>
      <c r="D158" s="3" t="s">
        <v>356</v>
      </c>
      <c r="E158" s="21" t="s">
        <v>357</v>
      </c>
      <c r="F158" s="21"/>
      <c r="G158" s="21" t="s">
        <v>212</v>
      </c>
    </row>
    <row r="159" spans="1:7" x14ac:dyDescent="0.25">
      <c r="C159" s="3" t="s">
        <v>358</v>
      </c>
      <c r="D159" s="3" t="s">
        <v>356</v>
      </c>
      <c r="E159" s="21" t="s">
        <v>357</v>
      </c>
      <c r="F159" s="21"/>
      <c r="G159" s="21" t="s">
        <v>212</v>
      </c>
    </row>
    <row r="160" spans="1:7" x14ac:dyDescent="0.25">
      <c r="C160" s="3" t="s">
        <v>359</v>
      </c>
      <c r="D160" s="3" t="s">
        <v>356</v>
      </c>
      <c r="E160" s="21" t="s">
        <v>357</v>
      </c>
      <c r="F160" s="21"/>
      <c r="G160" s="21" t="s">
        <v>212</v>
      </c>
    </row>
    <row r="161" spans="1:7" x14ac:dyDescent="0.25">
      <c r="C161" s="3" t="s">
        <v>360</v>
      </c>
      <c r="D161" s="3" t="s">
        <v>356</v>
      </c>
      <c r="E161" s="21" t="s">
        <v>357</v>
      </c>
      <c r="F161" s="21"/>
      <c r="G161" s="21" t="s">
        <v>212</v>
      </c>
    </row>
    <row r="162" spans="1:7" x14ac:dyDescent="0.25">
      <c r="C162" s="3" t="s">
        <v>361</v>
      </c>
      <c r="D162" s="3" t="s">
        <v>356</v>
      </c>
      <c r="E162" s="21" t="s">
        <v>357</v>
      </c>
      <c r="F162" s="21"/>
      <c r="G162" s="21" t="s">
        <v>212</v>
      </c>
    </row>
    <row r="163" spans="1:7" x14ac:dyDescent="0.25">
      <c r="C163" s="3" t="s">
        <v>362</v>
      </c>
      <c r="D163" s="3" t="s">
        <v>356</v>
      </c>
      <c r="E163" s="21" t="s">
        <v>357</v>
      </c>
      <c r="F163" s="21"/>
      <c r="G163" s="21" t="s">
        <v>212</v>
      </c>
    </row>
    <row r="164" spans="1:7" x14ac:dyDescent="0.25">
      <c r="C164" s="3" t="s">
        <v>363</v>
      </c>
      <c r="D164" s="3" t="s">
        <v>356</v>
      </c>
      <c r="E164" s="21" t="s">
        <v>357</v>
      </c>
      <c r="F164" s="57">
        <v>0.15</v>
      </c>
      <c r="G164" s="21" t="s">
        <v>212</v>
      </c>
    </row>
    <row r="165" spans="1:7" x14ac:dyDescent="0.25">
      <c r="C165" s="3"/>
      <c r="D165" s="3"/>
      <c r="E165" s="21"/>
      <c r="F165" s="21"/>
      <c r="G165" s="21" t="s">
        <v>212</v>
      </c>
    </row>
    <row r="166" spans="1:7" x14ac:dyDescent="0.25">
      <c r="E166" s="22"/>
      <c r="F166" s="22"/>
      <c r="G166" s="22"/>
    </row>
    <row r="167" spans="1:7" x14ac:dyDescent="0.25">
      <c r="A167">
        <v>13</v>
      </c>
      <c r="B167" s="23" t="s">
        <v>270</v>
      </c>
      <c r="D167" s="5"/>
      <c r="E167" s="19"/>
      <c r="F167" s="19"/>
      <c r="G167" s="19"/>
    </row>
    <row r="168" spans="1:7" ht="24" x14ac:dyDescent="0.25">
      <c r="C168" s="4" t="s">
        <v>353</v>
      </c>
      <c r="D168" s="4" t="s">
        <v>123</v>
      </c>
      <c r="E168" s="20" t="s">
        <v>53</v>
      </c>
      <c r="F168" s="20" t="s">
        <v>354</v>
      </c>
      <c r="G168" s="20" t="s">
        <v>55</v>
      </c>
    </row>
    <row r="169" spans="1:7" x14ac:dyDescent="0.25">
      <c r="C169" s="3" t="s">
        <v>355</v>
      </c>
      <c r="D169" s="3" t="s">
        <v>356</v>
      </c>
      <c r="E169" s="21" t="s">
        <v>357</v>
      </c>
      <c r="F169" s="21"/>
      <c r="G169" s="21" t="s">
        <v>212</v>
      </c>
    </row>
    <row r="170" spans="1:7" x14ac:dyDescent="0.25">
      <c r="C170" s="3" t="s">
        <v>358</v>
      </c>
      <c r="D170" s="3" t="s">
        <v>356</v>
      </c>
      <c r="E170" s="21" t="s">
        <v>357</v>
      </c>
      <c r="F170" s="21"/>
      <c r="G170" s="21" t="s">
        <v>212</v>
      </c>
    </row>
    <row r="171" spans="1:7" x14ac:dyDescent="0.25">
      <c r="C171" s="3" t="s">
        <v>359</v>
      </c>
      <c r="D171" s="3" t="s">
        <v>356</v>
      </c>
      <c r="E171" s="21" t="s">
        <v>357</v>
      </c>
      <c r="F171" s="21"/>
      <c r="G171" s="21" t="s">
        <v>212</v>
      </c>
    </row>
    <row r="172" spans="1:7" x14ac:dyDescent="0.25">
      <c r="C172" s="3" t="s">
        <v>360</v>
      </c>
      <c r="D172" s="3" t="s">
        <v>356</v>
      </c>
      <c r="E172" s="21" t="s">
        <v>357</v>
      </c>
      <c r="F172" s="21"/>
      <c r="G172" s="21" t="s">
        <v>212</v>
      </c>
    </row>
    <row r="173" spans="1:7" x14ac:dyDescent="0.25">
      <c r="C173" s="3" t="s">
        <v>361</v>
      </c>
      <c r="D173" s="3" t="s">
        <v>356</v>
      </c>
      <c r="E173" s="21" t="s">
        <v>357</v>
      </c>
      <c r="F173" s="21"/>
      <c r="G173" s="21" t="s">
        <v>212</v>
      </c>
    </row>
    <row r="174" spans="1:7" x14ac:dyDescent="0.25">
      <c r="C174" s="3" t="s">
        <v>362</v>
      </c>
      <c r="D174" s="3" t="s">
        <v>356</v>
      </c>
      <c r="E174" s="21" t="s">
        <v>357</v>
      </c>
      <c r="F174" s="21"/>
      <c r="G174" s="21" t="s">
        <v>212</v>
      </c>
    </row>
    <row r="175" spans="1:7" x14ac:dyDescent="0.25">
      <c r="C175" s="3" t="s">
        <v>363</v>
      </c>
      <c r="D175" s="3" t="s">
        <v>356</v>
      </c>
      <c r="E175" s="21" t="s">
        <v>357</v>
      </c>
      <c r="F175" s="57">
        <v>0.15</v>
      </c>
      <c r="G175" s="21" t="s">
        <v>212</v>
      </c>
    </row>
    <row r="176" spans="1:7" s="17" customFormat="1" x14ac:dyDescent="0.25">
      <c r="B176" s="62"/>
      <c r="C176" s="21"/>
      <c r="D176" s="21"/>
      <c r="E176" s="21"/>
      <c r="F176" s="21"/>
      <c r="G176" s="21" t="s">
        <v>212</v>
      </c>
    </row>
    <row r="177" spans="1:7" x14ac:dyDescent="0.25">
      <c r="E177" s="22"/>
      <c r="F177" s="22"/>
      <c r="G177" s="22"/>
    </row>
    <row r="178" spans="1:7" x14ac:dyDescent="0.25">
      <c r="A178">
        <v>14</v>
      </c>
      <c r="B178" s="23" t="s">
        <v>305</v>
      </c>
      <c r="D178" s="5"/>
      <c r="E178" s="19"/>
      <c r="F178" s="19"/>
      <c r="G178" s="19"/>
    </row>
    <row r="179" spans="1:7" ht="24" x14ac:dyDescent="0.25">
      <c r="C179" s="4" t="s">
        <v>353</v>
      </c>
      <c r="D179" s="4" t="s">
        <v>123</v>
      </c>
      <c r="E179" s="20" t="s">
        <v>53</v>
      </c>
      <c r="F179" s="20" t="s">
        <v>354</v>
      </c>
      <c r="G179" s="20" t="s">
        <v>55</v>
      </c>
    </row>
    <row r="180" spans="1:7" x14ac:dyDescent="0.25">
      <c r="C180" s="3" t="s">
        <v>355</v>
      </c>
      <c r="D180" s="3" t="s">
        <v>356</v>
      </c>
      <c r="E180" s="21" t="s">
        <v>357</v>
      </c>
      <c r="F180" s="21"/>
      <c r="G180" s="21" t="s">
        <v>212</v>
      </c>
    </row>
    <row r="181" spans="1:7" x14ac:dyDescent="0.25">
      <c r="C181" s="3" t="s">
        <v>358</v>
      </c>
      <c r="D181" s="3" t="s">
        <v>356</v>
      </c>
      <c r="E181" s="21" t="s">
        <v>357</v>
      </c>
      <c r="F181" s="21"/>
      <c r="G181" s="21" t="s">
        <v>212</v>
      </c>
    </row>
    <row r="182" spans="1:7" x14ac:dyDescent="0.25">
      <c r="C182" s="3" t="s">
        <v>359</v>
      </c>
      <c r="D182" s="3" t="s">
        <v>356</v>
      </c>
      <c r="E182" s="21" t="s">
        <v>357</v>
      </c>
      <c r="F182" s="21"/>
      <c r="G182" s="21" t="s">
        <v>212</v>
      </c>
    </row>
    <row r="183" spans="1:7" x14ac:dyDescent="0.25">
      <c r="C183" s="3" t="s">
        <v>360</v>
      </c>
      <c r="D183" s="3" t="s">
        <v>356</v>
      </c>
      <c r="E183" s="21" t="s">
        <v>357</v>
      </c>
      <c r="F183" s="21"/>
      <c r="G183" s="21" t="s">
        <v>212</v>
      </c>
    </row>
    <row r="184" spans="1:7" x14ac:dyDescent="0.25">
      <c r="C184" s="3" t="s">
        <v>361</v>
      </c>
      <c r="D184" s="3" t="s">
        <v>356</v>
      </c>
      <c r="E184" s="21" t="s">
        <v>357</v>
      </c>
      <c r="F184" s="21"/>
      <c r="G184" s="21" t="s">
        <v>212</v>
      </c>
    </row>
    <row r="185" spans="1:7" x14ac:dyDescent="0.25">
      <c r="C185" s="3" t="s">
        <v>362</v>
      </c>
      <c r="D185" s="3" t="s">
        <v>356</v>
      </c>
      <c r="E185" s="21" t="s">
        <v>357</v>
      </c>
      <c r="F185" s="21"/>
      <c r="G185" s="21" t="s">
        <v>212</v>
      </c>
    </row>
    <row r="186" spans="1:7" x14ac:dyDescent="0.25">
      <c r="C186" s="3" t="s">
        <v>363</v>
      </c>
      <c r="D186" s="3" t="s">
        <v>356</v>
      </c>
      <c r="E186" s="21" t="s">
        <v>357</v>
      </c>
      <c r="F186" s="57">
        <v>0.15</v>
      </c>
      <c r="G186" s="21" t="s">
        <v>212</v>
      </c>
    </row>
    <row r="187" spans="1:7" x14ac:dyDescent="0.25">
      <c r="C187" s="3"/>
      <c r="D187" s="3"/>
      <c r="E187" s="21"/>
      <c r="F187" s="21"/>
      <c r="G187" s="21" t="s">
        <v>212</v>
      </c>
    </row>
    <row r="188" spans="1:7" x14ac:dyDescent="0.25">
      <c r="E188" s="22"/>
      <c r="F188" s="22"/>
      <c r="G188" s="22"/>
    </row>
    <row r="189" spans="1:7" x14ac:dyDescent="0.25">
      <c r="A189">
        <v>15</v>
      </c>
      <c r="B189" s="23" t="s">
        <v>309</v>
      </c>
      <c r="D189" s="5"/>
      <c r="E189" s="19"/>
      <c r="F189" s="19"/>
      <c r="G189" s="19"/>
    </row>
    <row r="190" spans="1:7" ht="24" x14ac:dyDescent="0.25">
      <c r="B190" s="8"/>
      <c r="C190" s="4" t="s">
        <v>353</v>
      </c>
      <c r="D190" s="4" t="s">
        <v>123</v>
      </c>
      <c r="E190" s="20" t="s">
        <v>53</v>
      </c>
      <c r="F190" s="20" t="s">
        <v>354</v>
      </c>
      <c r="G190" s="20" t="s">
        <v>55</v>
      </c>
    </row>
    <row r="191" spans="1:7" x14ac:dyDescent="0.25">
      <c r="C191" s="3" t="s">
        <v>355</v>
      </c>
      <c r="D191" s="3" t="s">
        <v>356</v>
      </c>
      <c r="E191" s="21" t="s">
        <v>357</v>
      </c>
      <c r="F191" s="21"/>
      <c r="G191" s="21" t="s">
        <v>212</v>
      </c>
    </row>
    <row r="192" spans="1:7" x14ac:dyDescent="0.25">
      <c r="C192" s="3" t="s">
        <v>358</v>
      </c>
      <c r="D192" s="3" t="s">
        <v>356</v>
      </c>
      <c r="E192" s="21" t="s">
        <v>357</v>
      </c>
      <c r="F192" s="21"/>
      <c r="G192" s="21" t="s">
        <v>212</v>
      </c>
    </row>
    <row r="193" spans="1:7" x14ac:dyDescent="0.25">
      <c r="C193" s="3" t="s">
        <v>359</v>
      </c>
      <c r="D193" s="3" t="s">
        <v>356</v>
      </c>
      <c r="E193" s="21" t="s">
        <v>357</v>
      </c>
      <c r="F193" s="21"/>
      <c r="G193" s="21" t="s">
        <v>212</v>
      </c>
    </row>
    <row r="194" spans="1:7" x14ac:dyDescent="0.25">
      <c r="C194" s="3" t="s">
        <v>360</v>
      </c>
      <c r="D194" s="3" t="s">
        <v>356</v>
      </c>
      <c r="E194" s="21" t="s">
        <v>357</v>
      </c>
      <c r="F194" s="21"/>
      <c r="G194" s="21" t="s">
        <v>212</v>
      </c>
    </row>
    <row r="195" spans="1:7" x14ac:dyDescent="0.25">
      <c r="C195" s="3" t="s">
        <v>361</v>
      </c>
      <c r="D195" s="3" t="s">
        <v>356</v>
      </c>
      <c r="E195" s="21" t="s">
        <v>357</v>
      </c>
      <c r="F195" s="21"/>
      <c r="G195" s="21" t="s">
        <v>212</v>
      </c>
    </row>
    <row r="196" spans="1:7" x14ac:dyDescent="0.25">
      <c r="C196" s="3" t="s">
        <v>362</v>
      </c>
      <c r="D196" s="3" t="s">
        <v>356</v>
      </c>
      <c r="E196" s="21" t="s">
        <v>357</v>
      </c>
      <c r="F196" s="21"/>
      <c r="G196" s="21" t="s">
        <v>212</v>
      </c>
    </row>
    <row r="197" spans="1:7" x14ac:dyDescent="0.25">
      <c r="C197" s="3" t="s">
        <v>363</v>
      </c>
      <c r="D197" s="3" t="s">
        <v>356</v>
      </c>
      <c r="E197" s="21" t="s">
        <v>357</v>
      </c>
      <c r="F197" s="57">
        <v>0.15</v>
      </c>
      <c r="G197" s="21" t="s">
        <v>212</v>
      </c>
    </row>
    <row r="198" spans="1:7" x14ac:dyDescent="0.25">
      <c r="C198" s="3"/>
      <c r="D198" s="3"/>
      <c r="E198" s="21"/>
      <c r="F198" s="21"/>
      <c r="G198" s="21" t="s">
        <v>212</v>
      </c>
    </row>
    <row r="199" spans="1:7" x14ac:dyDescent="0.25">
      <c r="E199" s="22"/>
      <c r="F199" s="22"/>
      <c r="G199" s="22"/>
    </row>
    <row r="200" spans="1:7" x14ac:dyDescent="0.25">
      <c r="A200">
        <v>16</v>
      </c>
      <c r="B200" s="23" t="s">
        <v>329</v>
      </c>
      <c r="D200" s="5"/>
      <c r="E200" s="19"/>
      <c r="F200" s="19"/>
      <c r="G200" s="19"/>
    </row>
    <row r="201" spans="1:7" ht="24" x14ac:dyDescent="0.25">
      <c r="C201" s="4" t="s">
        <v>353</v>
      </c>
      <c r="D201" s="4" t="s">
        <v>123</v>
      </c>
      <c r="E201" s="20" t="s">
        <v>53</v>
      </c>
      <c r="F201" s="20" t="s">
        <v>354</v>
      </c>
      <c r="G201" s="20" t="s">
        <v>55</v>
      </c>
    </row>
    <row r="202" spans="1:7" x14ac:dyDescent="0.25">
      <c r="C202" s="3" t="s">
        <v>355</v>
      </c>
      <c r="D202" s="3" t="s">
        <v>356</v>
      </c>
      <c r="E202" s="21" t="s">
        <v>357</v>
      </c>
      <c r="F202" s="21"/>
      <c r="G202" s="21" t="s">
        <v>212</v>
      </c>
    </row>
    <row r="203" spans="1:7" x14ac:dyDescent="0.25">
      <c r="C203" s="3" t="s">
        <v>358</v>
      </c>
      <c r="D203" s="3" t="s">
        <v>356</v>
      </c>
      <c r="E203" s="21" t="s">
        <v>357</v>
      </c>
      <c r="F203" s="21"/>
      <c r="G203" s="21" t="s">
        <v>212</v>
      </c>
    </row>
    <row r="204" spans="1:7" x14ac:dyDescent="0.25">
      <c r="C204" s="3" t="s">
        <v>359</v>
      </c>
      <c r="D204" s="3" t="s">
        <v>356</v>
      </c>
      <c r="E204" s="21" t="s">
        <v>357</v>
      </c>
      <c r="F204" s="21"/>
      <c r="G204" s="21" t="s">
        <v>212</v>
      </c>
    </row>
    <row r="205" spans="1:7" x14ac:dyDescent="0.25">
      <c r="C205" s="3" t="s">
        <v>360</v>
      </c>
      <c r="D205" s="3" t="s">
        <v>356</v>
      </c>
      <c r="E205" s="21" t="s">
        <v>357</v>
      </c>
      <c r="F205" s="21"/>
      <c r="G205" s="21" t="s">
        <v>212</v>
      </c>
    </row>
    <row r="206" spans="1:7" x14ac:dyDescent="0.25">
      <c r="C206" s="3" t="s">
        <v>361</v>
      </c>
      <c r="D206" s="3" t="s">
        <v>356</v>
      </c>
      <c r="E206" s="21" t="s">
        <v>357</v>
      </c>
      <c r="F206" s="21"/>
      <c r="G206" s="21" t="s">
        <v>212</v>
      </c>
    </row>
    <row r="207" spans="1:7" x14ac:dyDescent="0.25">
      <c r="C207" s="3" t="s">
        <v>362</v>
      </c>
      <c r="D207" s="3" t="s">
        <v>356</v>
      </c>
      <c r="E207" s="21" t="s">
        <v>357</v>
      </c>
      <c r="F207" s="21"/>
      <c r="G207" s="21" t="s">
        <v>212</v>
      </c>
    </row>
    <row r="208" spans="1:7" x14ac:dyDescent="0.25">
      <c r="C208" s="3" t="s">
        <v>363</v>
      </c>
      <c r="D208" s="3" t="s">
        <v>356</v>
      </c>
      <c r="E208" s="21" t="s">
        <v>357</v>
      </c>
      <c r="F208" s="57">
        <v>0.15</v>
      </c>
      <c r="G208" s="21" t="s">
        <v>212</v>
      </c>
    </row>
    <row r="209" spans="1:7" x14ac:dyDescent="0.25">
      <c r="C209" s="3"/>
      <c r="D209" s="3"/>
      <c r="E209" s="21"/>
      <c r="F209" s="21"/>
      <c r="G209" s="21" t="s">
        <v>212</v>
      </c>
    </row>
    <row r="210" spans="1:7" x14ac:dyDescent="0.25">
      <c r="E210" s="22"/>
      <c r="F210" s="22"/>
      <c r="G210" s="22"/>
    </row>
    <row r="211" spans="1:7" x14ac:dyDescent="0.25">
      <c r="A211">
        <v>17</v>
      </c>
      <c r="B211" s="8" t="s">
        <v>343</v>
      </c>
      <c r="D211" s="5"/>
      <c r="E211" s="19"/>
      <c r="F211" s="19"/>
      <c r="G211" s="19"/>
    </row>
    <row r="212" spans="1:7" x14ac:dyDescent="0.25">
      <c r="B212" s="15" t="s">
        <v>345</v>
      </c>
      <c r="D212" s="5"/>
      <c r="E212" s="19"/>
      <c r="F212" s="19"/>
      <c r="G212" s="19"/>
    </row>
    <row r="213" spans="1:7" ht="24" x14ac:dyDescent="0.25">
      <c r="C213" s="4" t="s">
        <v>353</v>
      </c>
      <c r="D213" s="4" t="s">
        <v>123</v>
      </c>
      <c r="E213" s="20" t="s">
        <v>53</v>
      </c>
      <c r="F213" s="20" t="s">
        <v>354</v>
      </c>
      <c r="G213" s="20" t="s">
        <v>55</v>
      </c>
    </row>
    <row r="214" spans="1:7" x14ac:dyDescent="0.25">
      <c r="C214" s="3"/>
      <c r="D214" s="3"/>
      <c r="E214" s="21"/>
      <c r="F214" s="21"/>
      <c r="G214" s="21">
        <f>E214*(1-F214)</f>
        <v>0</v>
      </c>
    </row>
    <row r="215" spans="1:7" x14ac:dyDescent="0.25">
      <c r="C215" s="3"/>
      <c r="D215" s="3"/>
      <c r="E215" s="21"/>
      <c r="F215" s="21"/>
      <c r="G215" s="21">
        <f t="shared" ref="G215:G218" si="0">E215*(1-F215)</f>
        <v>0</v>
      </c>
    </row>
    <row r="216" spans="1:7" x14ac:dyDescent="0.25">
      <c r="C216" s="3"/>
      <c r="D216" s="3"/>
      <c r="E216" s="21"/>
      <c r="F216" s="21"/>
      <c r="G216" s="21">
        <f t="shared" si="0"/>
        <v>0</v>
      </c>
    </row>
    <row r="217" spans="1:7" x14ac:dyDescent="0.25">
      <c r="C217" s="3"/>
      <c r="D217" s="3"/>
      <c r="E217" s="21"/>
      <c r="F217" s="21"/>
      <c r="G217" s="21">
        <f t="shared" si="0"/>
        <v>0</v>
      </c>
    </row>
    <row r="218" spans="1:7" x14ac:dyDescent="0.25">
      <c r="C218" s="3" t="s">
        <v>346</v>
      </c>
      <c r="D218" s="3"/>
      <c r="E218" s="21"/>
      <c r="F218" s="21"/>
      <c r="G218" s="21">
        <f t="shared" si="0"/>
        <v>0</v>
      </c>
    </row>
    <row r="219" spans="1:7" x14ac:dyDescent="0.25">
      <c r="E219" s="22"/>
      <c r="F219" s="22"/>
      <c r="G219" s="22"/>
    </row>
    <row r="220" spans="1:7" x14ac:dyDescent="0.25">
      <c r="B220" s="15" t="s">
        <v>347</v>
      </c>
      <c r="D220" s="5"/>
      <c r="E220" s="19"/>
      <c r="F220" s="19"/>
      <c r="G220" s="19"/>
    </row>
    <row r="221" spans="1:7" ht="24" x14ac:dyDescent="0.25">
      <c r="C221" s="4" t="s">
        <v>353</v>
      </c>
      <c r="D221" s="4" t="s">
        <v>123</v>
      </c>
      <c r="E221" s="20" t="s">
        <v>53</v>
      </c>
      <c r="F221" s="20" t="s">
        <v>354</v>
      </c>
      <c r="G221" s="20" t="s">
        <v>55</v>
      </c>
    </row>
    <row r="222" spans="1:7" x14ac:dyDescent="0.25">
      <c r="C222" s="3"/>
      <c r="D222" s="3"/>
      <c r="E222" s="21"/>
      <c r="F222" s="21"/>
      <c r="G222" s="21">
        <f>E222*(1-F222)</f>
        <v>0</v>
      </c>
    </row>
    <row r="223" spans="1:7" x14ac:dyDescent="0.25">
      <c r="C223" s="3"/>
      <c r="D223" s="3"/>
      <c r="E223" s="21"/>
      <c r="F223" s="21"/>
      <c r="G223" s="21">
        <f t="shared" ref="G223:G226" si="1">E223*(1-F223)</f>
        <v>0</v>
      </c>
    </row>
    <row r="224" spans="1:7" x14ac:dyDescent="0.25">
      <c r="C224" s="3"/>
      <c r="D224" s="3"/>
      <c r="E224" s="21"/>
      <c r="F224" s="21"/>
      <c r="G224" s="21">
        <f t="shared" si="1"/>
        <v>0</v>
      </c>
    </row>
    <row r="225" spans="2:7" x14ac:dyDescent="0.25">
      <c r="C225" s="3"/>
      <c r="D225" s="3"/>
      <c r="E225" s="21"/>
      <c r="F225" s="21"/>
      <c r="G225" s="21">
        <f t="shared" si="1"/>
        <v>0</v>
      </c>
    </row>
    <row r="226" spans="2:7" x14ac:dyDescent="0.25">
      <c r="C226" s="3" t="s">
        <v>346</v>
      </c>
      <c r="D226" s="3"/>
      <c r="E226" s="21"/>
      <c r="F226" s="21"/>
      <c r="G226" s="21">
        <f t="shared" si="1"/>
        <v>0</v>
      </c>
    </row>
    <row r="227" spans="2:7" x14ac:dyDescent="0.25">
      <c r="E227" s="22"/>
      <c r="F227" s="22"/>
      <c r="G227" s="22"/>
    </row>
    <row r="228" spans="2:7" x14ac:dyDescent="0.25">
      <c r="B228" s="15" t="s">
        <v>348</v>
      </c>
      <c r="D228" s="5"/>
      <c r="E228" s="19"/>
      <c r="F228" s="19"/>
      <c r="G228" s="19"/>
    </row>
    <row r="229" spans="2:7" ht="24" x14ac:dyDescent="0.25">
      <c r="C229" s="4" t="s">
        <v>353</v>
      </c>
      <c r="D229" s="4" t="s">
        <v>123</v>
      </c>
      <c r="E229" s="20" t="s">
        <v>53</v>
      </c>
      <c r="F229" s="20" t="s">
        <v>354</v>
      </c>
      <c r="G229" s="20" t="s">
        <v>55</v>
      </c>
    </row>
    <row r="230" spans="2:7" x14ac:dyDescent="0.25">
      <c r="C230" s="3"/>
      <c r="D230" s="3"/>
      <c r="E230" s="21"/>
      <c r="F230" s="21"/>
      <c r="G230" s="21">
        <f>E230*(1-F230)</f>
        <v>0</v>
      </c>
    </row>
    <row r="231" spans="2:7" x14ac:dyDescent="0.25">
      <c r="C231" s="3"/>
      <c r="D231" s="3"/>
      <c r="E231" s="21"/>
      <c r="F231" s="21"/>
      <c r="G231" s="21">
        <f t="shared" ref="G231:G234" si="2">E231*(1-F231)</f>
        <v>0</v>
      </c>
    </row>
    <row r="232" spans="2:7" x14ac:dyDescent="0.25">
      <c r="C232" s="3"/>
      <c r="D232" s="3"/>
      <c r="E232" s="21"/>
      <c r="F232" s="21"/>
      <c r="G232" s="21">
        <f t="shared" si="2"/>
        <v>0</v>
      </c>
    </row>
    <row r="233" spans="2:7" x14ac:dyDescent="0.25">
      <c r="C233" s="3"/>
      <c r="D233" s="3"/>
      <c r="E233" s="21"/>
      <c r="F233" s="21"/>
      <c r="G233" s="21">
        <f t="shared" si="2"/>
        <v>0</v>
      </c>
    </row>
    <row r="234" spans="2:7" x14ac:dyDescent="0.25">
      <c r="C234" s="3" t="s">
        <v>346</v>
      </c>
      <c r="D234" s="3"/>
      <c r="E234" s="21"/>
      <c r="F234" s="21"/>
      <c r="G234" s="21">
        <f t="shared" si="2"/>
        <v>0</v>
      </c>
    </row>
    <row r="235" spans="2:7" x14ac:dyDescent="0.25">
      <c r="E235" s="22"/>
      <c r="F235" s="22"/>
      <c r="G235" s="22"/>
    </row>
    <row r="236" spans="2:7" x14ac:dyDescent="0.25">
      <c r="B236" s="15" t="s">
        <v>349</v>
      </c>
      <c r="D236" s="5"/>
      <c r="E236" s="19"/>
      <c r="F236" s="19"/>
      <c r="G236" s="19"/>
    </row>
    <row r="237" spans="2:7" ht="24" x14ac:dyDescent="0.25">
      <c r="C237" s="4" t="s">
        <v>353</v>
      </c>
      <c r="D237" s="4" t="s">
        <v>123</v>
      </c>
      <c r="E237" s="20" t="s">
        <v>53</v>
      </c>
      <c r="F237" s="20" t="s">
        <v>354</v>
      </c>
      <c r="G237" s="20" t="s">
        <v>55</v>
      </c>
    </row>
    <row r="238" spans="2:7" x14ac:dyDescent="0.25">
      <c r="C238" s="3"/>
      <c r="D238" s="3"/>
      <c r="E238" s="21"/>
      <c r="F238" s="21"/>
      <c r="G238" s="21">
        <f>E238*(1-F238)</f>
        <v>0</v>
      </c>
    </row>
    <row r="239" spans="2:7" x14ac:dyDescent="0.25">
      <c r="C239" s="3"/>
      <c r="D239" s="3"/>
      <c r="E239" s="21"/>
      <c r="F239" s="21"/>
      <c r="G239" s="21">
        <f t="shared" ref="G239:G242" si="3">E239*(1-F239)</f>
        <v>0</v>
      </c>
    </row>
    <row r="240" spans="2:7" x14ac:dyDescent="0.25">
      <c r="C240" s="3"/>
      <c r="D240" s="3"/>
      <c r="E240" s="21"/>
      <c r="F240" s="21"/>
      <c r="G240" s="21">
        <f t="shared" si="3"/>
        <v>0</v>
      </c>
    </row>
    <row r="241" spans="3:7" x14ac:dyDescent="0.25">
      <c r="C241" s="3"/>
      <c r="D241" s="3"/>
      <c r="E241" s="21"/>
      <c r="F241" s="21"/>
      <c r="G241" s="21">
        <f t="shared" si="3"/>
        <v>0</v>
      </c>
    </row>
    <row r="242" spans="3:7" x14ac:dyDescent="0.25">
      <c r="C242" s="3" t="s">
        <v>346</v>
      </c>
      <c r="D242" s="3"/>
      <c r="E242" s="21"/>
      <c r="F242" s="21"/>
      <c r="G242" s="21">
        <f t="shared" si="3"/>
        <v>0</v>
      </c>
    </row>
  </sheetData>
  <mergeCells count="8">
    <mergeCell ref="A10:G10"/>
    <mergeCell ref="A1:H1"/>
    <mergeCell ref="A2:H2"/>
    <mergeCell ref="A4:H4"/>
    <mergeCell ref="A6:G6"/>
    <mergeCell ref="A7:G7"/>
    <mergeCell ref="A8:G8"/>
    <mergeCell ref="A3:H3"/>
  </mergeCells>
  <pageMargins left="0.7" right="0.7" top="0.75" bottom="0.75" header="0.3" footer="0.3"/>
  <pageSetup scale="62" fitToHeight="0" orientation="portrait" r:id="rId1"/>
  <headerFooter>
    <oddHeader>&amp;LRequest for Proposals for
Heavy Construction &amp; Industrial Equipment
Issued by the State of Oklahoma 
Solicitation Number [#######]&amp;RPage &amp;P of &amp;N</oddHeader>
    <oddFooter>&amp;L&amp;"Calibri"&amp;11&amp;K000000Attachment I
Cost Proposal_x000D_&amp;1#&amp;"Calibri"&amp;10&amp;K737373Caterpillar: Confidential Green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E4BA1-2C18-4188-8AFE-750E5ABB8D50}">
  <sheetPr>
    <tabColor theme="4" tint="0.59999389629810485"/>
    <pageSetUpPr fitToPage="1"/>
  </sheetPr>
  <dimension ref="A1:H67"/>
  <sheetViews>
    <sheetView workbookViewId="0">
      <selection activeCell="F63" sqref="F63"/>
    </sheetView>
  </sheetViews>
  <sheetFormatPr defaultRowHeight="15" x14ac:dyDescent="0.25"/>
  <cols>
    <col min="1" max="2" width="6.5703125" customWidth="1"/>
    <col min="3" max="3" width="34" bestFit="1" customWidth="1"/>
    <col min="4" max="4" width="63.5703125" bestFit="1" customWidth="1"/>
    <col min="5" max="5" width="12.140625" customWidth="1"/>
    <col min="6" max="6" width="11.5703125" customWidth="1"/>
    <col min="7" max="7" width="14.140625" customWidth="1"/>
  </cols>
  <sheetData>
    <row r="1" spans="1:8" ht="18.75" x14ac:dyDescent="0.3">
      <c r="A1" s="70" t="s">
        <v>0</v>
      </c>
      <c r="B1" s="70"/>
      <c r="C1" s="70"/>
      <c r="D1" s="70"/>
      <c r="E1" s="70"/>
      <c r="F1" s="70"/>
      <c r="G1" s="70"/>
    </row>
    <row r="2" spans="1:8" ht="18.75" x14ac:dyDescent="0.3">
      <c r="A2" s="70" t="s">
        <v>1</v>
      </c>
      <c r="B2" s="70"/>
      <c r="C2" s="70"/>
      <c r="D2" s="70"/>
      <c r="E2" s="70"/>
      <c r="F2" s="70"/>
      <c r="G2" s="70"/>
    </row>
    <row r="3" spans="1:8" ht="18.75" x14ac:dyDescent="0.3">
      <c r="A3" s="70" t="s">
        <v>105</v>
      </c>
      <c r="B3" s="70"/>
      <c r="C3" s="70"/>
      <c r="D3" s="70"/>
      <c r="E3" s="70"/>
      <c r="F3" s="70"/>
      <c r="G3" s="70"/>
      <c r="H3" s="1"/>
    </row>
    <row r="4" spans="1:8" ht="18.75" x14ac:dyDescent="0.3">
      <c r="A4" s="70" t="s">
        <v>37</v>
      </c>
      <c r="B4" s="70"/>
      <c r="C4" s="70"/>
      <c r="D4" s="70"/>
      <c r="E4" s="70"/>
      <c r="F4" s="70"/>
      <c r="G4" s="70"/>
    </row>
    <row r="5" spans="1:8" x14ac:dyDescent="0.25">
      <c r="A5" s="72" t="s">
        <v>11</v>
      </c>
      <c r="B5" s="72"/>
      <c r="C5" s="72"/>
      <c r="D5" s="72"/>
      <c r="E5" s="72"/>
      <c r="F5" s="72"/>
    </row>
    <row r="6" spans="1:8" s="14" customFormat="1" ht="42.6" customHeight="1" x14ac:dyDescent="0.25">
      <c r="A6" s="84" t="s">
        <v>107</v>
      </c>
      <c r="B6" s="85"/>
      <c r="C6" s="85"/>
      <c r="D6" s="85"/>
      <c r="E6" s="85"/>
      <c r="F6" s="85"/>
    </row>
    <row r="7" spans="1:8" s="14" customFormat="1" ht="63" customHeight="1" x14ac:dyDescent="0.25">
      <c r="A7" s="82" t="s">
        <v>108</v>
      </c>
      <c r="B7" s="83"/>
      <c r="C7" s="83"/>
      <c r="D7" s="83"/>
      <c r="E7" s="83"/>
      <c r="F7" s="83"/>
    </row>
    <row r="8" spans="1:8" ht="34.5" customHeight="1" x14ac:dyDescent="0.25">
      <c r="A8" s="71" t="s">
        <v>364</v>
      </c>
      <c r="B8" s="71"/>
      <c r="C8" s="71"/>
      <c r="D8" s="71"/>
      <c r="E8" s="71"/>
      <c r="F8" s="71"/>
      <c r="G8" s="14"/>
    </row>
    <row r="9" spans="1:8" x14ac:dyDescent="0.25">
      <c r="A9" s="71"/>
      <c r="B9" s="71"/>
      <c r="C9" s="71"/>
      <c r="D9" s="71"/>
      <c r="E9" s="71"/>
      <c r="F9" s="71"/>
      <c r="G9" s="14"/>
    </row>
    <row r="10" spans="1:8" x14ac:dyDescent="0.25">
      <c r="A10" s="14"/>
      <c r="B10" s="16"/>
      <c r="C10" s="14"/>
      <c r="D10" s="14"/>
      <c r="E10" s="14"/>
      <c r="F10" s="14"/>
      <c r="G10" s="14"/>
    </row>
    <row r="11" spans="1:8" x14ac:dyDescent="0.25">
      <c r="A11" s="81" t="s">
        <v>118</v>
      </c>
      <c r="B11" s="81"/>
      <c r="C11" s="81"/>
      <c r="D11" s="81"/>
      <c r="E11" s="81"/>
      <c r="F11" s="81"/>
      <c r="G11" s="14"/>
    </row>
    <row r="12" spans="1:8" ht="60" x14ac:dyDescent="0.25">
      <c r="A12" s="9" t="s">
        <v>15</v>
      </c>
      <c r="B12" s="2"/>
      <c r="F12" s="12" t="s">
        <v>119</v>
      </c>
    </row>
    <row r="13" spans="1:8" x14ac:dyDescent="0.25">
      <c r="A13">
        <v>1</v>
      </c>
      <c r="B13" s="8" t="s">
        <v>365</v>
      </c>
      <c r="D13" s="5"/>
      <c r="E13" s="5" t="s">
        <v>121</v>
      </c>
      <c r="F13" s="6" t="str">
        <f>IFERROR(AVERAGE(F15:F19),"N/A")</f>
        <v>N/A</v>
      </c>
      <c r="G13" s="14"/>
    </row>
    <row r="14" spans="1:8" ht="36" x14ac:dyDescent="0.25">
      <c r="B14" s="2"/>
      <c r="C14" s="4" t="s">
        <v>122</v>
      </c>
      <c r="D14" s="4" t="s">
        <v>123</v>
      </c>
      <c r="E14" s="4" t="s">
        <v>53</v>
      </c>
      <c r="F14" s="13" t="s">
        <v>54</v>
      </c>
      <c r="G14" s="4" t="s">
        <v>55</v>
      </c>
    </row>
    <row r="15" spans="1:8" x14ac:dyDescent="0.25">
      <c r="B15" s="2"/>
      <c r="C15" s="3" t="s">
        <v>356</v>
      </c>
      <c r="D15" s="3"/>
      <c r="E15" s="21"/>
      <c r="F15" s="7" t="s">
        <v>356</v>
      </c>
      <c r="G15" s="21" t="e">
        <f>E15*(1-F15)</f>
        <v>#VALUE!</v>
      </c>
    </row>
    <row r="16" spans="1:8" x14ac:dyDescent="0.25">
      <c r="B16" s="2"/>
      <c r="C16" s="3"/>
      <c r="D16" s="3"/>
      <c r="E16" s="21"/>
      <c r="F16" s="7"/>
      <c r="G16" s="21">
        <f t="shared" ref="G16:G19" si="0">E16*(1-F16)</f>
        <v>0</v>
      </c>
    </row>
    <row r="17" spans="1:7" x14ac:dyDescent="0.25">
      <c r="B17" s="2"/>
      <c r="C17" s="3"/>
      <c r="D17" s="3"/>
      <c r="E17" s="21"/>
      <c r="F17" s="7"/>
      <c r="G17" s="21">
        <f t="shared" si="0"/>
        <v>0</v>
      </c>
    </row>
    <row r="18" spans="1:7" x14ac:dyDescent="0.25">
      <c r="B18" s="2"/>
      <c r="C18" s="3"/>
      <c r="D18" s="3"/>
      <c r="E18" s="21"/>
      <c r="F18" s="7"/>
      <c r="G18" s="21">
        <f t="shared" si="0"/>
        <v>0</v>
      </c>
    </row>
    <row r="19" spans="1:7" x14ac:dyDescent="0.25">
      <c r="B19" s="2"/>
      <c r="C19" s="3" t="s">
        <v>346</v>
      </c>
      <c r="D19" s="3"/>
      <c r="E19" s="21"/>
      <c r="F19" s="7"/>
      <c r="G19" s="21">
        <f t="shared" si="0"/>
        <v>0</v>
      </c>
    </row>
    <row r="20" spans="1:7" ht="60" x14ac:dyDescent="0.25">
      <c r="A20" s="9" t="s">
        <v>15</v>
      </c>
      <c r="B20" s="2"/>
      <c r="F20" s="12" t="s">
        <v>119</v>
      </c>
      <c r="G20" s="10"/>
    </row>
    <row r="21" spans="1:7" x14ac:dyDescent="0.25">
      <c r="A21">
        <v>2</v>
      </c>
      <c r="B21" s="8" t="s">
        <v>366</v>
      </c>
      <c r="D21" s="5"/>
      <c r="E21" s="5" t="s">
        <v>121</v>
      </c>
      <c r="F21" s="6" t="str">
        <f>IFERROR(AVERAGE(F23:F27),"N/A")</f>
        <v>N/A</v>
      </c>
    </row>
    <row r="22" spans="1:7" ht="36" x14ac:dyDescent="0.25">
      <c r="B22" s="2"/>
      <c r="C22" s="4" t="s">
        <v>122</v>
      </c>
      <c r="D22" s="4" t="s">
        <v>123</v>
      </c>
      <c r="E22" s="4" t="s">
        <v>53</v>
      </c>
      <c r="F22" s="13" t="s">
        <v>54</v>
      </c>
      <c r="G22" s="4" t="s">
        <v>55</v>
      </c>
    </row>
    <row r="23" spans="1:7" x14ac:dyDescent="0.25">
      <c r="B23" s="2"/>
      <c r="C23" s="3" t="s">
        <v>356</v>
      </c>
      <c r="D23" s="3"/>
      <c r="E23" s="21"/>
      <c r="F23" s="7" t="s">
        <v>356</v>
      </c>
      <c r="G23" s="21" t="e">
        <f>E23*(1-F23)</f>
        <v>#VALUE!</v>
      </c>
    </row>
    <row r="24" spans="1:7" x14ac:dyDescent="0.25">
      <c r="B24" s="2"/>
      <c r="C24" s="3"/>
      <c r="D24" s="3"/>
      <c r="E24" s="21"/>
      <c r="F24" s="7"/>
      <c r="G24" s="21">
        <f t="shared" ref="G24:G27" si="1">E24*(1-F24)</f>
        <v>0</v>
      </c>
    </row>
    <row r="25" spans="1:7" x14ac:dyDescent="0.25">
      <c r="B25" s="2"/>
      <c r="C25" s="3"/>
      <c r="D25" s="3"/>
      <c r="E25" s="21"/>
      <c r="F25" s="7"/>
      <c r="G25" s="21">
        <f t="shared" si="1"/>
        <v>0</v>
      </c>
    </row>
    <row r="26" spans="1:7" x14ac:dyDescent="0.25">
      <c r="B26" s="2"/>
      <c r="C26" s="3"/>
      <c r="D26" s="3"/>
      <c r="E26" s="21"/>
      <c r="F26" s="7"/>
      <c r="G26" s="21">
        <f t="shared" si="1"/>
        <v>0</v>
      </c>
    </row>
    <row r="27" spans="1:7" x14ac:dyDescent="0.25">
      <c r="B27" s="2"/>
      <c r="C27" s="3" t="s">
        <v>346</v>
      </c>
      <c r="D27" s="3"/>
      <c r="E27" s="21"/>
      <c r="F27" s="7"/>
      <c r="G27" s="21">
        <f t="shared" si="1"/>
        <v>0</v>
      </c>
    </row>
    <row r="28" spans="1:7" ht="60" x14ac:dyDescent="0.25">
      <c r="A28" s="9" t="s">
        <v>15</v>
      </c>
      <c r="B28" s="2"/>
      <c r="F28" s="12" t="s">
        <v>119</v>
      </c>
    </row>
    <row r="29" spans="1:7" x14ac:dyDescent="0.25">
      <c r="A29">
        <v>3</v>
      </c>
      <c r="B29" s="8" t="s">
        <v>367</v>
      </c>
      <c r="D29" s="5"/>
      <c r="E29" s="5" t="s">
        <v>121</v>
      </c>
      <c r="F29" s="6" t="str">
        <f>IFERROR(AVERAGE(F31:F35),"N/A")</f>
        <v>N/A</v>
      </c>
    </row>
    <row r="30" spans="1:7" ht="36" x14ac:dyDescent="0.25">
      <c r="B30" s="2"/>
      <c r="C30" s="4" t="s">
        <v>122</v>
      </c>
      <c r="D30" s="4" t="s">
        <v>123</v>
      </c>
      <c r="E30" s="4" t="s">
        <v>53</v>
      </c>
      <c r="F30" s="13" t="s">
        <v>54</v>
      </c>
      <c r="G30" s="4" t="s">
        <v>55</v>
      </c>
    </row>
    <row r="31" spans="1:7" x14ac:dyDescent="0.25">
      <c r="B31" s="2"/>
      <c r="C31" s="3"/>
      <c r="D31" s="3"/>
      <c r="E31" s="21"/>
      <c r="F31" s="7"/>
      <c r="G31" s="21">
        <f>E31*(1-F31)</f>
        <v>0</v>
      </c>
    </row>
    <row r="32" spans="1:7" x14ac:dyDescent="0.25">
      <c r="B32" s="2"/>
      <c r="C32" s="3"/>
      <c r="D32" s="3"/>
      <c r="E32" s="21"/>
      <c r="F32" s="7"/>
      <c r="G32" s="21">
        <f t="shared" ref="G32:G35" si="2">E32*(1-F32)</f>
        <v>0</v>
      </c>
    </row>
    <row r="33" spans="1:7" x14ac:dyDescent="0.25">
      <c r="B33" s="2"/>
      <c r="C33" s="3"/>
      <c r="D33" s="3"/>
      <c r="E33" s="21"/>
      <c r="F33" s="7"/>
      <c r="G33" s="21">
        <f t="shared" si="2"/>
        <v>0</v>
      </c>
    </row>
    <row r="34" spans="1:7" x14ac:dyDescent="0.25">
      <c r="B34" s="2"/>
      <c r="C34" s="3"/>
      <c r="D34" s="3"/>
      <c r="E34" s="21"/>
      <c r="F34" s="7"/>
      <c r="G34" s="21">
        <f t="shared" si="2"/>
        <v>0</v>
      </c>
    </row>
    <row r="35" spans="1:7" x14ac:dyDescent="0.25">
      <c r="B35" s="2"/>
      <c r="C35" s="3" t="s">
        <v>346</v>
      </c>
      <c r="D35" s="3"/>
      <c r="E35" s="21"/>
      <c r="F35" s="7"/>
      <c r="G35" s="21">
        <f t="shared" si="2"/>
        <v>0</v>
      </c>
    </row>
    <row r="36" spans="1:7" ht="60" x14ac:dyDescent="0.25">
      <c r="A36" s="9" t="s">
        <v>15</v>
      </c>
      <c r="B36" s="2"/>
      <c r="F36" s="12" t="s">
        <v>119</v>
      </c>
    </row>
    <row r="37" spans="1:7" x14ac:dyDescent="0.25">
      <c r="A37">
        <v>4</v>
      </c>
      <c r="B37" s="8" t="s">
        <v>368</v>
      </c>
      <c r="D37" s="5"/>
      <c r="E37" s="5" t="s">
        <v>121</v>
      </c>
      <c r="F37" s="6" t="str">
        <f>IFERROR(AVERAGE(F39:F43),"N/A")</f>
        <v>N/A</v>
      </c>
    </row>
    <row r="38" spans="1:7" ht="36" x14ac:dyDescent="0.25">
      <c r="B38" s="2"/>
      <c r="C38" s="4" t="s">
        <v>122</v>
      </c>
      <c r="D38" s="4" t="s">
        <v>123</v>
      </c>
      <c r="E38" s="4" t="s">
        <v>53</v>
      </c>
      <c r="F38" s="13" t="s">
        <v>54</v>
      </c>
      <c r="G38" s="4" t="s">
        <v>55</v>
      </c>
    </row>
    <row r="39" spans="1:7" x14ac:dyDescent="0.25">
      <c r="B39" s="2"/>
      <c r="C39" s="3" t="s">
        <v>356</v>
      </c>
      <c r="D39" s="3"/>
      <c r="E39" s="21"/>
      <c r="F39" s="7" t="s">
        <v>356</v>
      </c>
      <c r="G39" s="21" t="e">
        <f>E39*(1-F39)</f>
        <v>#VALUE!</v>
      </c>
    </row>
    <row r="40" spans="1:7" x14ac:dyDescent="0.25">
      <c r="B40" s="2"/>
      <c r="C40" s="3"/>
      <c r="D40" s="3"/>
      <c r="E40" s="21"/>
      <c r="F40" s="7"/>
      <c r="G40" s="21">
        <f t="shared" ref="G40:G43" si="3">E40*(1-F40)</f>
        <v>0</v>
      </c>
    </row>
    <row r="41" spans="1:7" x14ac:dyDescent="0.25">
      <c r="B41" s="2"/>
      <c r="C41" s="3"/>
      <c r="D41" s="3"/>
      <c r="E41" s="21"/>
      <c r="F41" s="7"/>
      <c r="G41" s="21">
        <f t="shared" si="3"/>
        <v>0</v>
      </c>
    </row>
    <row r="42" spans="1:7" x14ac:dyDescent="0.25">
      <c r="B42" s="2"/>
      <c r="C42" s="3"/>
      <c r="D42" s="3"/>
      <c r="E42" s="21"/>
      <c r="F42" s="7"/>
      <c r="G42" s="21">
        <f t="shared" si="3"/>
        <v>0</v>
      </c>
    </row>
    <row r="43" spans="1:7" x14ac:dyDescent="0.25">
      <c r="B43" s="2"/>
      <c r="C43" s="3" t="s">
        <v>346</v>
      </c>
      <c r="D43" s="3"/>
      <c r="E43" s="21"/>
      <c r="F43" s="7"/>
      <c r="G43" s="21">
        <f t="shared" si="3"/>
        <v>0</v>
      </c>
    </row>
    <row r="44" spans="1:7" ht="60" x14ac:dyDescent="0.25">
      <c r="A44" s="9" t="s">
        <v>15</v>
      </c>
      <c r="B44" s="2"/>
      <c r="F44" s="12" t="s">
        <v>119</v>
      </c>
    </row>
    <row r="45" spans="1:7" x14ac:dyDescent="0.25">
      <c r="A45">
        <v>5</v>
      </c>
      <c r="B45" s="8" t="s">
        <v>369</v>
      </c>
      <c r="D45" s="5"/>
      <c r="E45" s="5" t="s">
        <v>121</v>
      </c>
      <c r="F45" s="6" t="str">
        <f>IFERROR(AVERAGE(F47:F51),"N/A")</f>
        <v>N/A</v>
      </c>
    </row>
    <row r="46" spans="1:7" ht="36" x14ac:dyDescent="0.25">
      <c r="B46" s="2"/>
      <c r="C46" s="4" t="s">
        <v>122</v>
      </c>
      <c r="D46" s="4" t="s">
        <v>123</v>
      </c>
      <c r="E46" s="4" t="s">
        <v>53</v>
      </c>
      <c r="F46" s="13" t="s">
        <v>54</v>
      </c>
      <c r="G46" s="4" t="s">
        <v>55</v>
      </c>
    </row>
    <row r="47" spans="1:7" x14ac:dyDescent="0.25">
      <c r="B47" s="2"/>
      <c r="C47" s="3" t="s">
        <v>356</v>
      </c>
      <c r="D47" s="3"/>
      <c r="E47" s="21"/>
      <c r="F47" s="7" t="s">
        <v>356</v>
      </c>
      <c r="G47" s="21" t="e">
        <f>E47*(1-F47)</f>
        <v>#VALUE!</v>
      </c>
    </row>
    <row r="48" spans="1:7" x14ac:dyDescent="0.25">
      <c r="B48" s="2"/>
      <c r="C48" s="3"/>
      <c r="D48" s="3"/>
      <c r="E48" s="21"/>
      <c r="F48" s="7"/>
      <c r="G48" s="21">
        <f t="shared" ref="G48:G51" si="4">E48*(1-F48)</f>
        <v>0</v>
      </c>
    </row>
    <row r="49" spans="1:7" x14ac:dyDescent="0.25">
      <c r="B49" s="2"/>
      <c r="C49" s="3"/>
      <c r="D49" s="3"/>
      <c r="E49" s="21"/>
      <c r="F49" s="7"/>
      <c r="G49" s="21">
        <f t="shared" si="4"/>
        <v>0</v>
      </c>
    </row>
    <row r="50" spans="1:7" x14ac:dyDescent="0.25">
      <c r="B50" s="2"/>
      <c r="C50" s="3"/>
      <c r="D50" s="3"/>
      <c r="E50" s="21"/>
      <c r="F50" s="7"/>
      <c r="G50" s="21">
        <f t="shared" si="4"/>
        <v>0</v>
      </c>
    </row>
    <row r="51" spans="1:7" x14ac:dyDescent="0.25">
      <c r="B51" s="2"/>
      <c r="C51" s="3" t="s">
        <v>346</v>
      </c>
      <c r="D51" s="3"/>
      <c r="E51" s="21"/>
      <c r="F51" s="7"/>
      <c r="G51" s="21">
        <f t="shared" si="4"/>
        <v>0</v>
      </c>
    </row>
    <row r="52" spans="1:7" ht="60" x14ac:dyDescent="0.25">
      <c r="A52" s="9" t="s">
        <v>15</v>
      </c>
      <c r="B52" s="2"/>
      <c r="F52" s="12" t="s">
        <v>119</v>
      </c>
    </row>
    <row r="53" spans="1:7" x14ac:dyDescent="0.25">
      <c r="A53">
        <v>6</v>
      </c>
      <c r="B53" s="8" t="s">
        <v>370</v>
      </c>
      <c r="D53" s="5"/>
      <c r="E53" s="5" t="s">
        <v>121</v>
      </c>
      <c r="F53" s="6" t="str">
        <f>IFERROR(AVERAGE(F55:F59),"N/A")</f>
        <v>N/A</v>
      </c>
    </row>
    <row r="54" spans="1:7" ht="36" x14ac:dyDescent="0.25">
      <c r="B54" s="2"/>
      <c r="C54" s="4" t="s">
        <v>122</v>
      </c>
      <c r="D54" s="4" t="s">
        <v>123</v>
      </c>
      <c r="E54" s="4" t="s">
        <v>53</v>
      </c>
      <c r="F54" s="13" t="s">
        <v>54</v>
      </c>
      <c r="G54" s="4" t="s">
        <v>55</v>
      </c>
    </row>
    <row r="55" spans="1:7" x14ac:dyDescent="0.25">
      <c r="B55" s="2"/>
      <c r="C55" s="3" t="s">
        <v>356</v>
      </c>
      <c r="D55" s="3"/>
      <c r="E55" s="21"/>
      <c r="F55" s="7" t="s">
        <v>356</v>
      </c>
      <c r="G55" s="21" t="e">
        <f>E55*(1-F55)</f>
        <v>#VALUE!</v>
      </c>
    </row>
    <row r="56" spans="1:7" x14ac:dyDescent="0.25">
      <c r="B56" s="2"/>
      <c r="C56" s="3"/>
      <c r="D56" s="3"/>
      <c r="E56" s="21"/>
      <c r="F56" s="7"/>
      <c r="G56" s="21">
        <f t="shared" ref="G56:G59" si="5">E56*(1-F56)</f>
        <v>0</v>
      </c>
    </row>
    <row r="57" spans="1:7" x14ac:dyDescent="0.25">
      <c r="B57" s="2"/>
      <c r="C57" s="3"/>
      <c r="D57" s="3"/>
      <c r="E57" s="21"/>
      <c r="F57" s="7"/>
      <c r="G57" s="21">
        <f t="shared" si="5"/>
        <v>0</v>
      </c>
    </row>
    <row r="58" spans="1:7" x14ac:dyDescent="0.25">
      <c r="B58" s="2"/>
      <c r="C58" s="3"/>
      <c r="D58" s="3"/>
      <c r="E58" s="21"/>
      <c r="F58" s="7"/>
      <c r="G58" s="21">
        <f t="shared" si="5"/>
        <v>0</v>
      </c>
    </row>
    <row r="59" spans="1:7" x14ac:dyDescent="0.25">
      <c r="B59" s="2"/>
      <c r="C59" s="3" t="s">
        <v>346</v>
      </c>
      <c r="D59" s="3"/>
      <c r="E59" s="21"/>
      <c r="F59" s="7"/>
      <c r="G59" s="21">
        <f t="shared" si="5"/>
        <v>0</v>
      </c>
    </row>
    <row r="60" spans="1:7" ht="60" x14ac:dyDescent="0.25">
      <c r="A60" s="9" t="s">
        <v>15</v>
      </c>
      <c r="B60" s="2"/>
      <c r="F60" s="12" t="s">
        <v>119</v>
      </c>
    </row>
    <row r="61" spans="1:7" x14ac:dyDescent="0.25">
      <c r="A61">
        <v>7</v>
      </c>
      <c r="B61" s="8" t="s">
        <v>370</v>
      </c>
      <c r="D61" s="5"/>
      <c r="E61" s="5" t="s">
        <v>121</v>
      </c>
      <c r="F61" s="6" t="str">
        <f>IFERROR(AVERAGE(F63:F67),"N/A")</f>
        <v>N/A</v>
      </c>
    </row>
    <row r="62" spans="1:7" ht="36" x14ac:dyDescent="0.25">
      <c r="B62" s="2"/>
      <c r="C62" s="4" t="s">
        <v>122</v>
      </c>
      <c r="D62" s="4" t="s">
        <v>123</v>
      </c>
      <c r="E62" s="4" t="s">
        <v>53</v>
      </c>
      <c r="F62" s="13" t="s">
        <v>54</v>
      </c>
      <c r="G62" s="4" t="s">
        <v>55</v>
      </c>
    </row>
    <row r="63" spans="1:7" x14ac:dyDescent="0.25">
      <c r="B63" s="2"/>
      <c r="C63" s="3" t="s">
        <v>356</v>
      </c>
      <c r="D63" s="3"/>
      <c r="E63" s="21"/>
      <c r="F63" s="7" t="s">
        <v>356</v>
      </c>
      <c r="G63" s="21" t="e">
        <f>E63*(1-F63)</f>
        <v>#VALUE!</v>
      </c>
    </row>
    <row r="64" spans="1:7" x14ac:dyDescent="0.25">
      <c r="B64" s="2"/>
      <c r="C64" s="3"/>
      <c r="D64" s="3"/>
      <c r="E64" s="21"/>
      <c r="F64" s="7"/>
      <c r="G64" s="21">
        <f t="shared" ref="G64:G67" si="6">E64*(1-F64)</f>
        <v>0</v>
      </c>
    </row>
    <row r="65" spans="2:7" x14ac:dyDescent="0.25">
      <c r="B65" s="2"/>
      <c r="C65" s="3"/>
      <c r="D65" s="3"/>
      <c r="E65" s="21"/>
      <c r="F65" s="7"/>
      <c r="G65" s="21">
        <f t="shared" si="6"/>
        <v>0</v>
      </c>
    </row>
    <row r="66" spans="2:7" x14ac:dyDescent="0.25">
      <c r="B66" s="2"/>
      <c r="C66" s="3"/>
      <c r="D66" s="3"/>
      <c r="E66" s="21"/>
      <c r="F66" s="7"/>
      <c r="G66" s="21">
        <f t="shared" si="6"/>
        <v>0</v>
      </c>
    </row>
    <row r="67" spans="2:7" x14ac:dyDescent="0.25">
      <c r="B67" s="2"/>
      <c r="C67" s="3" t="s">
        <v>346</v>
      </c>
      <c r="D67" s="3"/>
      <c r="E67" s="21"/>
      <c r="F67" s="7"/>
      <c r="G67" s="21">
        <f t="shared" si="6"/>
        <v>0</v>
      </c>
    </row>
  </sheetData>
  <mergeCells count="10">
    <mergeCell ref="A9:F9"/>
    <mergeCell ref="A11:F11"/>
    <mergeCell ref="A1:G1"/>
    <mergeCell ref="A2:G2"/>
    <mergeCell ref="A3:G3"/>
    <mergeCell ref="A5:F5"/>
    <mergeCell ref="A8:F8"/>
    <mergeCell ref="A7:F7"/>
    <mergeCell ref="A6:F6"/>
    <mergeCell ref="A4:G4"/>
  </mergeCells>
  <pageMargins left="0.7" right="0.7" top="0.75" bottom="0.75" header="0.3" footer="0.3"/>
  <pageSetup scale="60" fitToHeight="0" orientation="portrait" r:id="rId1"/>
  <headerFooter>
    <oddFooter>&amp;L&amp;1#&amp;"Calibri"&amp;10&amp;K737373Caterpillar: Confidential Green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54F0-598E-4368-BD4A-2BBE7BD646BE}">
  <sheetPr>
    <tabColor theme="4" tint="0.59999389629810485"/>
    <pageSetUpPr fitToPage="1"/>
  </sheetPr>
  <dimension ref="A1:K63"/>
  <sheetViews>
    <sheetView workbookViewId="0">
      <selection activeCell="D53" sqref="D53"/>
    </sheetView>
  </sheetViews>
  <sheetFormatPr defaultColWidth="8.85546875" defaultRowHeight="15" x14ac:dyDescent="0.25"/>
  <cols>
    <col min="1" max="1" width="5.42578125" customWidth="1"/>
    <col min="2" max="2" width="4.5703125" style="2" customWidth="1"/>
    <col min="3" max="3" width="50.5703125" customWidth="1"/>
    <col min="4" max="4" width="43" customWidth="1"/>
    <col min="5" max="6" width="12.42578125" style="17" customWidth="1"/>
    <col min="7" max="7" width="12.42578125" style="17" bestFit="1" customWidth="1"/>
    <col min="8" max="8" width="2.85546875" customWidth="1"/>
    <col min="10" max="10" width="14.140625" customWidth="1"/>
    <col min="11" max="11" width="15.42578125" customWidth="1"/>
  </cols>
  <sheetData>
    <row r="1" spans="1:11" ht="14.45" customHeight="1" x14ac:dyDescent="0.3">
      <c r="A1" s="70" t="s">
        <v>0</v>
      </c>
      <c r="B1" s="70"/>
      <c r="C1" s="70"/>
      <c r="D1" s="70"/>
      <c r="E1" s="70"/>
      <c r="F1" s="70"/>
      <c r="G1" s="70"/>
      <c r="H1" s="70"/>
    </row>
    <row r="2" spans="1:11" ht="14.45" customHeight="1" x14ac:dyDescent="0.3">
      <c r="A2" s="70" t="s">
        <v>1</v>
      </c>
      <c r="B2" s="70"/>
      <c r="C2" s="70"/>
      <c r="D2" s="70"/>
      <c r="E2" s="70"/>
      <c r="F2" s="70"/>
      <c r="G2" s="70"/>
      <c r="H2" s="70"/>
    </row>
    <row r="3" spans="1:11" ht="18.75" x14ac:dyDescent="0.3">
      <c r="A3" s="70" t="s">
        <v>105</v>
      </c>
      <c r="B3" s="70"/>
      <c r="C3" s="70"/>
      <c r="D3" s="70"/>
      <c r="E3" s="70"/>
      <c r="F3" s="70"/>
      <c r="G3" s="70"/>
      <c r="H3" s="70"/>
    </row>
    <row r="4" spans="1:11" ht="14.45" customHeight="1" x14ac:dyDescent="0.3">
      <c r="A4" s="70" t="s">
        <v>371</v>
      </c>
      <c r="B4" s="70"/>
      <c r="C4" s="70"/>
      <c r="D4" s="70"/>
      <c r="E4" s="70"/>
      <c r="F4" s="70"/>
      <c r="G4" s="70"/>
      <c r="H4" s="70"/>
    </row>
    <row r="5" spans="1:11" ht="6" customHeight="1" x14ac:dyDescent="0.3">
      <c r="B5" s="1"/>
    </row>
    <row r="6" spans="1:11" ht="18" customHeight="1" x14ac:dyDescent="0.25">
      <c r="A6" s="72" t="s">
        <v>11</v>
      </c>
      <c r="B6" s="72"/>
      <c r="C6" s="72"/>
      <c r="D6" s="72"/>
      <c r="E6" s="72"/>
      <c r="F6" s="72"/>
      <c r="G6" s="72"/>
    </row>
    <row r="7" spans="1:11" s="14" customFormat="1" ht="35.450000000000003" customHeight="1" x14ac:dyDescent="0.25">
      <c r="A7" s="71" t="s">
        <v>351</v>
      </c>
      <c r="B7" s="71"/>
      <c r="C7" s="71"/>
      <c r="D7" s="71"/>
      <c r="E7" s="71"/>
      <c r="F7" s="71"/>
      <c r="G7" s="71"/>
    </row>
    <row r="8" spans="1:11" s="14" customFormat="1" x14ac:dyDescent="0.25">
      <c r="A8" s="71"/>
      <c r="B8" s="71"/>
      <c r="C8" s="71"/>
      <c r="D8" s="71"/>
      <c r="E8" s="71"/>
      <c r="F8" s="71"/>
      <c r="G8" s="71"/>
    </row>
    <row r="9" spans="1:11" s="14" customFormat="1" x14ac:dyDescent="0.25">
      <c r="B9" s="16"/>
      <c r="E9" s="18"/>
      <c r="F9" s="18"/>
      <c r="G9" s="18"/>
    </row>
    <row r="10" spans="1:11" s="14" customFormat="1" x14ac:dyDescent="0.25">
      <c r="A10" s="81" t="s">
        <v>352</v>
      </c>
      <c r="B10" s="81"/>
      <c r="C10" s="81"/>
      <c r="D10" s="81"/>
      <c r="E10" s="81"/>
      <c r="F10" s="81"/>
      <c r="G10" s="81"/>
    </row>
    <row r="11" spans="1:11" x14ac:dyDescent="0.25">
      <c r="A11" s="9" t="s">
        <v>15</v>
      </c>
    </row>
    <row r="12" spans="1:11" ht="14.45" customHeight="1" x14ac:dyDescent="0.25">
      <c r="A12">
        <v>1</v>
      </c>
      <c r="B12" s="8" t="s">
        <v>365</v>
      </c>
      <c r="E12" s="19"/>
      <c r="F12" s="19"/>
      <c r="G12" s="19"/>
      <c r="H12" s="14"/>
      <c r="I12" s="14"/>
      <c r="J12" s="14"/>
      <c r="K12" s="14"/>
    </row>
    <row r="13" spans="1:11" ht="24" x14ac:dyDescent="0.25">
      <c r="C13" s="4" t="s">
        <v>353</v>
      </c>
      <c r="D13" s="4" t="s">
        <v>123</v>
      </c>
      <c r="E13" s="20" t="s">
        <v>53</v>
      </c>
      <c r="F13" s="20" t="s">
        <v>354</v>
      </c>
      <c r="G13" s="20" t="s">
        <v>55</v>
      </c>
      <c r="H13" s="14"/>
      <c r="I13" s="14"/>
      <c r="J13" s="14"/>
      <c r="K13" s="14"/>
    </row>
    <row r="14" spans="1:11" x14ac:dyDescent="0.25">
      <c r="C14" s="3" t="s">
        <v>356</v>
      </c>
      <c r="D14" s="3"/>
      <c r="E14" s="21"/>
      <c r="F14" s="21" t="s">
        <v>356</v>
      </c>
      <c r="G14" s="21" t="e">
        <f>E14*(1-F14)</f>
        <v>#VALUE!</v>
      </c>
      <c r="H14" s="14"/>
      <c r="I14" s="14"/>
      <c r="J14" s="14"/>
      <c r="K14" s="14"/>
    </row>
    <row r="15" spans="1:11" x14ac:dyDescent="0.25">
      <c r="E15" s="22"/>
      <c r="F15" s="22"/>
      <c r="G15" s="22"/>
      <c r="H15" s="10"/>
      <c r="I15" s="10"/>
      <c r="J15" s="10"/>
    </row>
    <row r="16" spans="1:11" x14ac:dyDescent="0.25">
      <c r="A16">
        <v>2</v>
      </c>
      <c r="B16" s="8" t="s">
        <v>366</v>
      </c>
      <c r="E16" s="19"/>
      <c r="F16" s="19"/>
      <c r="G16" s="19"/>
    </row>
    <row r="17" spans="1:7" ht="24" x14ac:dyDescent="0.25">
      <c r="C17" s="4" t="s">
        <v>353</v>
      </c>
      <c r="D17" s="4" t="s">
        <v>123</v>
      </c>
      <c r="E17" s="20" t="s">
        <v>53</v>
      </c>
      <c r="F17" s="20" t="s">
        <v>354</v>
      </c>
      <c r="G17" s="20" t="s">
        <v>55</v>
      </c>
    </row>
    <row r="18" spans="1:7" x14ac:dyDescent="0.25">
      <c r="C18" s="3" t="s">
        <v>356</v>
      </c>
      <c r="D18" s="3"/>
      <c r="E18" s="21"/>
      <c r="F18" s="21" t="s">
        <v>356</v>
      </c>
      <c r="G18" s="21" t="e">
        <f>E18*(1-F18)</f>
        <v>#VALUE!</v>
      </c>
    </row>
    <row r="19" spans="1:7" x14ac:dyDescent="0.25">
      <c r="C19" s="3"/>
      <c r="D19" s="3"/>
      <c r="E19" s="21"/>
      <c r="F19" s="21"/>
      <c r="G19" s="21">
        <f t="shared" ref="G19:G22" si="0">E19*(1-F19)</f>
        <v>0</v>
      </c>
    </row>
    <row r="20" spans="1:7" x14ac:dyDescent="0.25">
      <c r="C20" s="3"/>
      <c r="D20" s="3"/>
      <c r="E20" s="21"/>
      <c r="F20" s="21"/>
      <c r="G20" s="21">
        <f t="shared" si="0"/>
        <v>0</v>
      </c>
    </row>
    <row r="21" spans="1:7" x14ac:dyDescent="0.25">
      <c r="C21" s="3"/>
      <c r="D21" s="3"/>
      <c r="E21" s="21"/>
      <c r="F21" s="21"/>
      <c r="G21" s="21">
        <f t="shared" si="0"/>
        <v>0</v>
      </c>
    </row>
    <row r="22" spans="1:7" x14ac:dyDescent="0.25">
      <c r="C22" s="3" t="s">
        <v>346</v>
      </c>
      <c r="D22" s="3"/>
      <c r="E22" s="21"/>
      <c r="F22" s="21"/>
      <c r="G22" s="21">
        <f t="shared" si="0"/>
        <v>0</v>
      </c>
    </row>
    <row r="23" spans="1:7" x14ac:dyDescent="0.25">
      <c r="E23" s="22"/>
      <c r="F23" s="22"/>
      <c r="G23" s="22"/>
    </row>
    <row r="24" spans="1:7" x14ac:dyDescent="0.25">
      <c r="A24">
        <v>3</v>
      </c>
      <c r="B24" s="8" t="s">
        <v>367</v>
      </c>
      <c r="D24" s="5"/>
      <c r="E24" s="19"/>
      <c r="F24" s="19"/>
      <c r="G24" s="19"/>
    </row>
    <row r="25" spans="1:7" ht="24" x14ac:dyDescent="0.25">
      <c r="C25" s="4" t="s">
        <v>353</v>
      </c>
      <c r="D25" s="4" t="s">
        <v>123</v>
      </c>
      <c r="E25" s="20" t="s">
        <v>53</v>
      </c>
      <c r="F25" s="20" t="s">
        <v>354</v>
      </c>
      <c r="G25" s="20" t="s">
        <v>55</v>
      </c>
    </row>
    <row r="26" spans="1:7" x14ac:dyDescent="0.25">
      <c r="C26" s="3"/>
      <c r="D26" s="3"/>
      <c r="E26" s="21"/>
      <c r="F26" s="21"/>
      <c r="G26" s="21">
        <f>E26*(1-F26)</f>
        <v>0</v>
      </c>
    </row>
    <row r="27" spans="1:7" x14ac:dyDescent="0.25">
      <c r="C27" s="3"/>
      <c r="D27" s="3"/>
      <c r="E27" s="21"/>
      <c r="F27" s="21"/>
      <c r="G27" s="21">
        <f t="shared" ref="G27:G30" si="1">E27*(1-F27)</f>
        <v>0</v>
      </c>
    </row>
    <row r="28" spans="1:7" x14ac:dyDescent="0.25">
      <c r="C28" s="3"/>
      <c r="D28" s="3"/>
      <c r="E28" s="21"/>
      <c r="F28" s="21"/>
      <c r="G28" s="21">
        <f t="shared" si="1"/>
        <v>0</v>
      </c>
    </row>
    <row r="29" spans="1:7" x14ac:dyDescent="0.25">
      <c r="C29" s="3"/>
      <c r="D29" s="3"/>
      <c r="E29" s="21"/>
      <c r="F29" s="21"/>
      <c r="G29" s="21">
        <f t="shared" si="1"/>
        <v>0</v>
      </c>
    </row>
    <row r="30" spans="1:7" x14ac:dyDescent="0.25">
      <c r="C30" s="3" t="s">
        <v>346</v>
      </c>
      <c r="D30" s="3"/>
      <c r="E30" s="21"/>
      <c r="F30" s="21"/>
      <c r="G30" s="21">
        <f t="shared" si="1"/>
        <v>0</v>
      </c>
    </row>
    <row r="31" spans="1:7" x14ac:dyDescent="0.25">
      <c r="E31" s="22"/>
      <c r="F31" s="22"/>
      <c r="G31" s="22"/>
    </row>
    <row r="32" spans="1:7" x14ac:dyDescent="0.25">
      <c r="A32">
        <v>4</v>
      </c>
      <c r="B32" s="8" t="s">
        <v>368</v>
      </c>
      <c r="D32" s="5"/>
      <c r="E32" s="19"/>
      <c r="F32" s="19"/>
      <c r="G32" s="19"/>
    </row>
    <row r="33" spans="1:7" ht="24" x14ac:dyDescent="0.25">
      <c r="C33" s="4" t="s">
        <v>353</v>
      </c>
      <c r="D33" s="4" t="s">
        <v>123</v>
      </c>
      <c r="E33" s="20" t="s">
        <v>53</v>
      </c>
      <c r="F33" s="20" t="s">
        <v>354</v>
      </c>
      <c r="G33" s="20" t="s">
        <v>55</v>
      </c>
    </row>
    <row r="34" spans="1:7" x14ac:dyDescent="0.25">
      <c r="C34" s="3" t="s">
        <v>356</v>
      </c>
      <c r="D34" s="3"/>
      <c r="E34" s="21"/>
      <c r="F34" s="21" t="s">
        <v>356</v>
      </c>
      <c r="G34" s="21" t="e">
        <f>E34*(1-F34)</f>
        <v>#VALUE!</v>
      </c>
    </row>
    <row r="35" spans="1:7" x14ac:dyDescent="0.25">
      <c r="C35" s="3"/>
      <c r="D35" s="3"/>
      <c r="E35" s="21"/>
      <c r="F35" s="21"/>
      <c r="G35" s="21">
        <f t="shared" ref="G35:G38" si="2">E35*(1-F35)</f>
        <v>0</v>
      </c>
    </row>
    <row r="36" spans="1:7" x14ac:dyDescent="0.25">
      <c r="C36" s="3"/>
      <c r="D36" s="3"/>
      <c r="E36" s="21"/>
      <c r="F36" s="21"/>
      <c r="G36" s="21">
        <f t="shared" si="2"/>
        <v>0</v>
      </c>
    </row>
    <row r="37" spans="1:7" x14ac:dyDescent="0.25">
      <c r="C37" s="3"/>
      <c r="D37" s="3"/>
      <c r="E37" s="21"/>
      <c r="F37" s="21"/>
      <c r="G37" s="21">
        <f t="shared" si="2"/>
        <v>0</v>
      </c>
    </row>
    <row r="38" spans="1:7" x14ac:dyDescent="0.25">
      <c r="C38" s="3" t="s">
        <v>346</v>
      </c>
      <c r="D38" s="3"/>
      <c r="E38" s="21"/>
      <c r="F38" s="21"/>
      <c r="G38" s="21">
        <f t="shared" si="2"/>
        <v>0</v>
      </c>
    </row>
    <row r="39" spans="1:7" x14ac:dyDescent="0.25">
      <c r="E39" s="22"/>
      <c r="F39" s="22"/>
      <c r="G39" s="22"/>
    </row>
    <row r="40" spans="1:7" x14ac:dyDescent="0.25">
      <c r="A40">
        <v>5</v>
      </c>
      <c r="B40" s="8" t="s">
        <v>369</v>
      </c>
      <c r="D40" s="5"/>
      <c r="E40" s="19"/>
      <c r="F40" s="19"/>
      <c r="G40" s="19"/>
    </row>
    <row r="41" spans="1:7" ht="24" x14ac:dyDescent="0.25">
      <c r="C41" s="4" t="s">
        <v>353</v>
      </c>
      <c r="D41" s="4" t="s">
        <v>123</v>
      </c>
      <c r="E41" s="20" t="s">
        <v>53</v>
      </c>
      <c r="F41" s="20" t="s">
        <v>354</v>
      </c>
      <c r="G41" s="20" t="s">
        <v>55</v>
      </c>
    </row>
    <row r="42" spans="1:7" x14ac:dyDescent="0.25">
      <c r="C42" s="3" t="s">
        <v>356</v>
      </c>
      <c r="D42" s="3"/>
      <c r="E42" s="21"/>
      <c r="F42" s="21" t="s">
        <v>356</v>
      </c>
      <c r="G42" s="21" t="e">
        <f>E42*(1-F42)</f>
        <v>#VALUE!</v>
      </c>
    </row>
    <row r="43" spans="1:7" x14ac:dyDescent="0.25">
      <c r="C43" s="3"/>
      <c r="D43" s="3"/>
      <c r="E43" s="21"/>
      <c r="F43" s="21"/>
      <c r="G43" s="21">
        <f t="shared" ref="G43:G46" si="3">E43*(1-F43)</f>
        <v>0</v>
      </c>
    </row>
    <row r="44" spans="1:7" x14ac:dyDescent="0.25">
      <c r="C44" s="3"/>
      <c r="D44" s="3"/>
      <c r="E44" s="21"/>
      <c r="F44" s="21"/>
      <c r="G44" s="21">
        <f t="shared" si="3"/>
        <v>0</v>
      </c>
    </row>
    <row r="45" spans="1:7" x14ac:dyDescent="0.25">
      <c r="C45" s="3"/>
      <c r="D45" s="3"/>
      <c r="E45" s="21"/>
      <c r="F45" s="21"/>
      <c r="G45" s="21">
        <f t="shared" si="3"/>
        <v>0</v>
      </c>
    </row>
    <row r="46" spans="1:7" x14ac:dyDescent="0.25">
      <c r="C46" s="3" t="s">
        <v>346</v>
      </c>
      <c r="D46" s="3"/>
      <c r="E46" s="21"/>
      <c r="F46" s="21"/>
      <c r="G46" s="21">
        <f t="shared" si="3"/>
        <v>0</v>
      </c>
    </row>
    <row r="47" spans="1:7" x14ac:dyDescent="0.25">
      <c r="E47" s="22"/>
      <c r="F47" s="22"/>
      <c r="G47" s="22"/>
    </row>
    <row r="48" spans="1:7" x14ac:dyDescent="0.25">
      <c r="A48">
        <v>6</v>
      </c>
      <c r="B48" s="8" t="s">
        <v>370</v>
      </c>
      <c r="D48" s="5"/>
      <c r="E48" s="19"/>
      <c r="F48" s="19"/>
      <c r="G48" s="19"/>
    </row>
    <row r="49" spans="1:7" ht="24" x14ac:dyDescent="0.25">
      <c r="C49" s="4" t="s">
        <v>353</v>
      </c>
      <c r="D49" s="4" t="s">
        <v>123</v>
      </c>
      <c r="E49" s="20" t="s">
        <v>53</v>
      </c>
      <c r="F49" s="20" t="s">
        <v>354</v>
      </c>
      <c r="G49" s="20" t="s">
        <v>55</v>
      </c>
    </row>
    <row r="50" spans="1:7" x14ac:dyDescent="0.25">
      <c r="C50" s="3" t="s">
        <v>356</v>
      </c>
      <c r="D50" s="3"/>
      <c r="E50" s="21"/>
      <c r="F50" s="21" t="s">
        <v>356</v>
      </c>
      <c r="G50" s="21" t="e">
        <f>E50*(1-F50)</f>
        <v>#VALUE!</v>
      </c>
    </row>
    <row r="51" spans="1:7" x14ac:dyDescent="0.25">
      <c r="C51" s="3"/>
      <c r="D51" s="3"/>
      <c r="E51" s="21"/>
      <c r="F51" s="21"/>
      <c r="G51" s="21">
        <f t="shared" ref="G51:G54" si="4">E51*(1-F51)</f>
        <v>0</v>
      </c>
    </row>
    <row r="52" spans="1:7" x14ac:dyDescent="0.25">
      <c r="C52" s="3"/>
      <c r="D52" s="3"/>
      <c r="E52" s="21"/>
      <c r="F52" s="21"/>
      <c r="G52" s="21">
        <f t="shared" si="4"/>
        <v>0</v>
      </c>
    </row>
    <row r="53" spans="1:7" x14ac:dyDescent="0.25">
      <c r="C53" s="3"/>
      <c r="D53" s="3"/>
      <c r="E53" s="21"/>
      <c r="F53" s="21"/>
      <c r="G53" s="21">
        <f t="shared" si="4"/>
        <v>0</v>
      </c>
    </row>
    <row r="54" spans="1:7" x14ac:dyDescent="0.25">
      <c r="C54" s="3" t="s">
        <v>346</v>
      </c>
      <c r="D54" s="3"/>
      <c r="E54" s="21"/>
      <c r="F54" s="21"/>
      <c r="G54" s="21">
        <f t="shared" si="4"/>
        <v>0</v>
      </c>
    </row>
    <row r="55" spans="1:7" x14ac:dyDescent="0.25">
      <c r="E55" s="22"/>
      <c r="F55" s="22"/>
      <c r="G55" s="22"/>
    </row>
    <row r="56" spans="1:7" x14ac:dyDescent="0.25">
      <c r="A56">
        <v>7</v>
      </c>
      <c r="B56" s="8" t="s">
        <v>370</v>
      </c>
      <c r="D56" s="5"/>
      <c r="E56" s="19"/>
      <c r="F56" s="19"/>
      <c r="G56" s="19"/>
    </row>
    <row r="57" spans="1:7" ht="24" x14ac:dyDescent="0.25">
      <c r="C57" s="4" t="s">
        <v>353</v>
      </c>
      <c r="D57" s="4" t="s">
        <v>123</v>
      </c>
      <c r="E57" s="20" t="s">
        <v>53</v>
      </c>
      <c r="F57" s="20" t="s">
        <v>354</v>
      </c>
      <c r="G57" s="20" t="s">
        <v>55</v>
      </c>
    </row>
    <row r="58" spans="1:7" x14ac:dyDescent="0.25">
      <c r="C58" s="3" t="s">
        <v>356</v>
      </c>
      <c r="D58" s="3"/>
      <c r="E58" s="21"/>
      <c r="F58" s="21" t="s">
        <v>356</v>
      </c>
      <c r="G58" s="21" t="e">
        <f>E58*(1-F58)</f>
        <v>#VALUE!</v>
      </c>
    </row>
    <row r="59" spans="1:7" x14ac:dyDescent="0.25">
      <c r="C59" s="3"/>
      <c r="D59" s="3"/>
      <c r="E59" s="21"/>
      <c r="F59" s="21"/>
      <c r="G59" s="21">
        <f t="shared" ref="G59:G62" si="5">E59*(1-F59)</f>
        <v>0</v>
      </c>
    </row>
    <row r="60" spans="1:7" x14ac:dyDescent="0.25">
      <c r="C60" s="3"/>
      <c r="D60" s="3"/>
      <c r="E60" s="21"/>
      <c r="F60" s="21"/>
      <c r="G60" s="21">
        <f t="shared" si="5"/>
        <v>0</v>
      </c>
    </row>
    <row r="61" spans="1:7" x14ac:dyDescent="0.25">
      <c r="C61" s="3"/>
      <c r="D61" s="3"/>
      <c r="E61" s="21"/>
      <c r="F61" s="21"/>
      <c r="G61" s="21">
        <f t="shared" si="5"/>
        <v>0</v>
      </c>
    </row>
    <row r="62" spans="1:7" x14ac:dyDescent="0.25">
      <c r="C62" s="3" t="s">
        <v>346</v>
      </c>
      <c r="D62" s="3"/>
      <c r="E62" s="21"/>
      <c r="F62" s="21"/>
      <c r="G62" s="21">
        <f t="shared" si="5"/>
        <v>0</v>
      </c>
    </row>
    <row r="63" spans="1:7" x14ac:dyDescent="0.25">
      <c r="E63" s="22"/>
      <c r="F63" s="22"/>
      <c r="G63" s="22"/>
    </row>
  </sheetData>
  <mergeCells count="8">
    <mergeCell ref="A10:G10"/>
    <mergeCell ref="A1:H1"/>
    <mergeCell ref="A2:H2"/>
    <mergeCell ref="A4:H4"/>
    <mergeCell ref="A6:G6"/>
    <mergeCell ref="A7:G7"/>
    <mergeCell ref="A8:G8"/>
    <mergeCell ref="A3:H3"/>
  </mergeCells>
  <pageMargins left="0.7" right="0.7" top="0.75" bottom="0.75" header="0.3" footer="0.3"/>
  <pageSetup scale="62" fitToHeight="0" orientation="portrait" r:id="rId1"/>
  <headerFooter>
    <oddFooter>&amp;L&amp;1#&amp;"Calibri"&amp;10&amp;K737373Caterpillar: Confidential Green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9F58FE77F7BC944AA084EC368F71AEF" ma:contentTypeVersion="16" ma:contentTypeDescription="Create a new document." ma:contentTypeScope="" ma:versionID="081393777a0c4c14bab1db123e73de3b">
  <xsd:schema xmlns:xsd="http://www.w3.org/2001/XMLSchema" xmlns:xs="http://www.w3.org/2001/XMLSchema" xmlns:p="http://schemas.microsoft.com/office/2006/metadata/properties" xmlns:ns2="54161972-a5ca-4f25-97b8-acf5f7b2bee6" xmlns:ns3="9ed0302e-02a0-49d8-81c9-ce52b5c12913" targetNamespace="http://schemas.microsoft.com/office/2006/metadata/properties" ma:root="true" ma:fieldsID="021f75ff34b6c23b64e667ff6e610fe7" ns2:_="" ns3:_="">
    <xsd:import namespace="54161972-a5ca-4f25-97b8-acf5f7b2bee6"/>
    <xsd:import namespace="9ed0302e-02a0-49d8-81c9-ce52b5c1291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161972-a5ca-4f25-97b8-acf5f7b2be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fe83a77-dcbb-497f-96dc-4c534ae028f7"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ed0302e-02a0-49d8-81c9-ce52b5c1291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f0e8367-9252-4304-ae71-6cd3a6b8811b}" ma:internalName="TaxCatchAll" ma:showField="CatchAllData" ma:web="9ed0302e-02a0-49d8-81c9-ce52b5c1291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4161972-a5ca-4f25-97b8-acf5f7b2bee6">
      <Terms xmlns="http://schemas.microsoft.com/office/infopath/2007/PartnerControls"/>
    </lcf76f155ced4ddcb4097134ff3c332f>
    <TaxCatchAll xmlns="9ed0302e-02a0-49d8-81c9-ce52b5c12913" xsi:nil="true"/>
    <SharedWithUsers xmlns="9ed0302e-02a0-49d8-81c9-ce52b5c12913">
      <UserInfo>
        <DisplayName>Madison Eckloff</DisplayName>
        <AccountId>119</AccountId>
        <AccountType/>
      </UserInfo>
    </SharedWithUsers>
  </documentManagement>
</p:properties>
</file>

<file path=customXml/itemProps1.xml><?xml version="1.0" encoding="utf-8"?>
<ds:datastoreItem xmlns:ds="http://schemas.openxmlformats.org/officeDocument/2006/customXml" ds:itemID="{393157F8-4174-46F4-821B-2690CF143A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161972-a5ca-4f25-97b8-acf5f7b2bee6"/>
    <ds:schemaRef ds:uri="9ed0302e-02a0-49d8-81c9-ce52b5c129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998154-2F5F-406C-9707-684F0C19FA73}">
  <ds:schemaRefs>
    <ds:schemaRef ds:uri="http://schemas.microsoft.com/sharepoint/v3/contenttype/forms"/>
  </ds:schemaRefs>
</ds:datastoreItem>
</file>

<file path=customXml/itemProps3.xml><?xml version="1.0" encoding="utf-8"?>
<ds:datastoreItem xmlns:ds="http://schemas.openxmlformats.org/officeDocument/2006/customXml" ds:itemID="{AFC986DB-0CB2-4188-8B15-398F443A1C36}">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9ed0302e-02a0-49d8-81c9-ce52b5c12913"/>
    <ds:schemaRef ds:uri="54161972-a5ca-4f25-97b8-acf5f7b2bee6"/>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 - Instructions</vt:lpstr>
      <vt:lpstr>Proposed Categories</vt:lpstr>
      <vt:lpstr>Market Basket Evaluation</vt:lpstr>
      <vt:lpstr>I.1 - Heavy Equipmen Discount %</vt:lpstr>
      <vt:lpstr>I.2 Heavy Equipment Value Add</vt:lpstr>
      <vt:lpstr>I.3 Industrial Equipment Discou</vt:lpstr>
      <vt:lpstr>I.4 Industrial Equipment Value </vt:lpstr>
      <vt:lpstr>'Market Basket Evaluation'!Print_Titles</vt:lpstr>
      <vt:lpstr>'Proposed Categories'!Print_Titles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Solomon Kingston</dc:creator>
  <cp:keywords/>
  <dc:description/>
  <cp:lastModifiedBy>Anna Totzke</cp:lastModifiedBy>
  <cp:revision/>
  <cp:lastPrinted>2023-02-24T16:08:44Z</cp:lastPrinted>
  <dcterms:created xsi:type="dcterms:W3CDTF">2022-09-11T20:02:11Z</dcterms:created>
  <dcterms:modified xsi:type="dcterms:W3CDTF">2025-09-24T17:45:17Z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0x01010049F58FE77F7BC944AA084EC368F71AEF</vt:lpwstr>
  </property>
  <property fmtid="{D5CDD505-2E9C-101B-9397-08002B2CF9AE}" pid="3" name="MediaServiceImageTags">
    <vt:lpwstr/>
  </property>
  <property fmtid="{D5CDD505-2E9C-101B-9397-08002B2CF9AE}" pid="4" name="MSIP_Label_fb5e2db6-eecf-4aa2-8fc3-174bf94bce19_Enabled">
    <vt:lpwstr>true</vt:lpwstr>
  </property>
  <property fmtid="{D5CDD505-2E9C-101B-9397-08002B2CF9AE}" pid="5" name="MSIP_Label_fb5e2db6-eecf-4aa2-8fc3-174bf94bce19_SetDate">
    <vt:lpwstr>2023-02-24T16:07:58Z</vt:lpwstr>
  </property>
  <property fmtid="{D5CDD505-2E9C-101B-9397-08002B2CF9AE}" pid="6" name="MSIP_Label_fb5e2db6-eecf-4aa2-8fc3-174bf94bce19_Method">
    <vt:lpwstr>Standard</vt:lpwstr>
  </property>
  <property fmtid="{D5CDD505-2E9C-101B-9397-08002B2CF9AE}" pid="7" name="MSIP_Label_fb5e2db6-eecf-4aa2-8fc3-174bf94bce19_Name">
    <vt:lpwstr>fb5e2db6-eecf-4aa2-8fc3-174bf94bce19</vt:lpwstr>
  </property>
  <property fmtid="{D5CDD505-2E9C-101B-9397-08002B2CF9AE}" pid="8" name="MSIP_Label_fb5e2db6-eecf-4aa2-8fc3-174bf94bce19_SiteId">
    <vt:lpwstr>ceb177bf-013b-49ab-8a9c-4abce32afc1e</vt:lpwstr>
  </property>
  <property fmtid="{D5CDD505-2E9C-101B-9397-08002B2CF9AE}" pid="9" name="MSIP_Label_fb5e2db6-eecf-4aa2-8fc3-174bf94bce19_ActionId">
    <vt:lpwstr>9ad80a3c-ecee-45d2-b412-1d0170d157ee</vt:lpwstr>
  </property>
  <property fmtid="{D5CDD505-2E9C-101B-9397-08002B2CF9AE}" pid="10" name="MSIP_Label_fb5e2db6-eecf-4aa2-8fc3-174bf94bce19_ContentBits">
    <vt:lpwstr>2</vt:lpwstr>
  </property>
</Properties>
</file>