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 graph" sheetId="1" r:id="rId1"/>
    <sheet name="Average data" sheetId="2" r:id="rId2"/>
    <sheet name="Raw Data" sheetId="3" r:id="rId3"/>
    <sheet name="Formatted Data" sheetId="4" r:id="rId4"/>
    <sheet name="Fluorescence v Time" sheetId="5" r:id="rId5"/>
  </sheets>
  <definedNames/>
  <calcPr fullCalcOnLoad="1"/>
</workbook>
</file>

<file path=xl/sharedStrings.xml><?xml version="1.0" encoding="utf-8"?>
<sst xmlns="http://schemas.openxmlformats.org/spreadsheetml/2006/main" count="191" uniqueCount="44">
  <si>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</si>
  <si>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</si>
  <si>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</si>
  <si>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</si>
  <si>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</si>
  <si>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</si>
  <si>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</si>
  <si>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</si>
  <si>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</si>
  <si>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</si>
  <si>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</si>
  <si>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</si>
  <si>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</si>
  <si>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</si>
  <si>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</si>
  <si>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</si>
  <si>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</si>
  <si>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</si>
  <si>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</si>
  <si>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</si>
  <si>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</si>
  <si>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</si>
  <si>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</si>
  <si>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</si>
  <si>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</si>
  <si>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</si>
  <si>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</si>
  <si>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>40ul Cell extract + 20ul DNA + pTet</t>
  </si>
  <si>
    <t>control</t>
  </si>
  <si>
    <t>40ul Cell extract</t>
  </si>
  <si>
    <t>30oC</t>
  </si>
  <si>
    <t xml:space="preserve">C04     </t>
  </si>
  <si>
    <t xml:space="preserve">D06     </t>
  </si>
  <si>
    <t xml:space="preserve">D08     </t>
  </si>
  <si>
    <t xml:space="preserve">F07     </t>
  </si>
  <si>
    <t>Position</t>
  </si>
  <si>
    <t>?</t>
  </si>
  <si>
    <t>Temperature (oC)</t>
  </si>
  <si>
    <t>Time (min)</t>
  </si>
  <si>
    <t>Sample 1</t>
  </si>
  <si>
    <t>Sampel 2</t>
  </si>
  <si>
    <t>Sample 3</t>
  </si>
  <si>
    <t>Negative control</t>
  </si>
  <si>
    <t>Standard deviation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</si>
</sst>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contstruct - 30oC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'Average data'!$E$1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data'!$F$2:$F$14</c:f>
                <c:numCache>
                  <c:ptCount val="13"/>
                  <c:pt idx="0">
                    <c:v>154.52211276491548</c:v>
                  </c:pt>
                  <c:pt idx="1">
                    <c:v>424.1830383219018</c:v>
                  </c:pt>
                  <c:pt idx="2">
                    <c:v>4488.5425901213475</c:v>
                  </c:pt>
                  <c:pt idx="3">
                    <c:v>2190.7138296303083</c:v>
                  </c:pt>
                  <c:pt idx="4">
                    <c:v>10959.113787163631</c:v>
                  </c:pt>
                  <c:pt idx="5">
                    <c:v>19013.810989208185</c:v>
                  </c:pt>
                  <c:pt idx="6">
                    <c:v>28795.99107659488</c:v>
                  </c:pt>
                  <c:pt idx="7">
                    <c:v>32567.909051703027</c:v>
                  </c:pt>
                  <c:pt idx="8">
                    <c:v>38034.007343209734</c:v>
                  </c:pt>
                  <c:pt idx="9">
                    <c:v>40586.66609347626</c:v>
                  </c:pt>
                  <c:pt idx="10">
                    <c:v>47998.153154574604</c:v>
                  </c:pt>
                  <c:pt idx="11">
                    <c:v>49959.9164539267</c:v>
                  </c:pt>
                  <c:pt idx="12">
                    <c:v>53278.57636986934</c:v>
                  </c:pt>
                </c:numCache>
              </c:numRef>
            </c:plus>
            <c:minus>
              <c:numRef>
                <c:f>'Average data'!$F$2:$F$14</c:f>
                <c:numCache>
                  <c:ptCount val="13"/>
                  <c:pt idx="0">
                    <c:v>154.52211276491548</c:v>
                  </c:pt>
                  <c:pt idx="1">
                    <c:v>424.1830383219018</c:v>
                  </c:pt>
                  <c:pt idx="2">
                    <c:v>4488.5425901213475</c:v>
                  </c:pt>
                  <c:pt idx="3">
                    <c:v>2190.7138296303083</c:v>
                  </c:pt>
                  <c:pt idx="4">
                    <c:v>10959.113787163631</c:v>
                  </c:pt>
                  <c:pt idx="5">
                    <c:v>19013.810989208185</c:v>
                  </c:pt>
                  <c:pt idx="6">
                    <c:v>28795.99107659488</c:v>
                  </c:pt>
                  <c:pt idx="7">
                    <c:v>32567.909051703027</c:v>
                  </c:pt>
                  <c:pt idx="8">
                    <c:v>38034.007343209734</c:v>
                  </c:pt>
                  <c:pt idx="9">
                    <c:v>40586.66609347626</c:v>
                  </c:pt>
                  <c:pt idx="10">
                    <c:v>47998.153154574604</c:v>
                  </c:pt>
                  <c:pt idx="11">
                    <c:v>49959.9164539267</c:v>
                  </c:pt>
                  <c:pt idx="12">
                    <c:v>53278.57636986934</c:v>
                  </c:pt>
                </c:numCache>
              </c:numRef>
            </c:minus>
            <c:noEndCap val="0"/>
          </c:errBars>
          <c:xVal>
            <c:numRef>
              <c:f>'Average data'!$A$2:$A$14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data'!$E$2:$E$14</c:f>
              <c:numCache>
                <c:ptCount val="13"/>
                <c:pt idx="0">
                  <c:v>1113.3333333333333</c:v>
                </c:pt>
                <c:pt idx="1">
                  <c:v>9245</c:v>
                </c:pt>
                <c:pt idx="2">
                  <c:v>29524.166666666668</c:v>
                </c:pt>
                <c:pt idx="3">
                  <c:v>50463.333333333336</c:v>
                </c:pt>
                <c:pt idx="4">
                  <c:v>75860</c:v>
                </c:pt>
                <c:pt idx="5">
                  <c:v>91980.83333333333</c:v>
                </c:pt>
                <c:pt idx="6">
                  <c:v>110744.16666666667</c:v>
                </c:pt>
                <c:pt idx="7">
                  <c:v>132820</c:v>
                </c:pt>
                <c:pt idx="8">
                  <c:v>148973.33333333334</c:v>
                </c:pt>
                <c:pt idx="9">
                  <c:v>163154.16666666666</c:v>
                </c:pt>
                <c:pt idx="10">
                  <c:v>181992.5</c:v>
                </c:pt>
                <c:pt idx="11">
                  <c:v>198078.33333333334</c:v>
                </c:pt>
                <c:pt idx="12">
                  <c:v>207932.5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'Average data'!$G$1</c:f>
              <c:strCache>
                <c:ptCount val="1"/>
                <c:pt idx="0">
                  <c:v>Negative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'Average data'!$A$2:$A$14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data'!$G$2:$G$14</c:f>
              <c:numCache>
                <c:ptCount val="13"/>
                <c:pt idx="0">
                  <c:v>587.5</c:v>
                </c:pt>
                <c:pt idx="1">
                  <c:v>537.5</c:v>
                </c:pt>
                <c:pt idx="2">
                  <c:v>550</c:v>
                </c:pt>
                <c:pt idx="3">
                  <c:v>685</c:v>
                </c:pt>
                <c:pt idx="4">
                  <c:v>792.5</c:v>
                </c:pt>
                <c:pt idx="5">
                  <c:v>972.5</c:v>
                </c:pt>
                <c:pt idx="6">
                  <c:v>1132.5</c:v>
                </c:pt>
                <c:pt idx="7">
                  <c:v>1347.5</c:v>
                </c:pt>
                <c:pt idx="8">
                  <c:v>1487.5</c:v>
                </c:pt>
                <c:pt idx="9">
                  <c:v>1540</c:v>
                </c:pt>
                <c:pt idx="10">
                  <c:v>1602.5</c:v>
                </c:pt>
                <c:pt idx="11">
                  <c:v>1690</c:v>
                </c:pt>
                <c:pt idx="12">
                  <c:v>1670</c:v>
                </c:pt>
              </c:numCache>
            </c:numRef>
          </c:yVal>
          <c:smooth val="1"/>
        </c:ser>
        <c:axId val="38016100"/>
        <c:axId val="6600581"/>
      </c:scatterChart>
      <c:val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581"/>
        <c:crosses val="autoZero"/>
        <c:crossBetween val="midCat"/>
        <c:dispUnits/>
      </c:valAx>
      <c:valAx>
        <c:axId val="660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16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159.05873687028338</c:v>
                  </c:pt>
                  <c:pt idx="2">
                    <c:v>444.9698441159184</c:v>
                  </c:pt>
                  <c:pt idx="3">
                    <c:v>2205.0095437523014</c:v>
                  </c:pt>
                  <c:pt idx="4">
                    <c:v>940.9501235962537</c:v>
                  </c:pt>
                  <c:pt idx="5">
                    <c:v>601.5559828307926</c:v>
                  </c:pt>
                  <c:pt idx="6">
                    <c:v>431.9974855324586</c:v>
                  </c:pt>
                  <c:pt idx="7">
                    <c:v>1826.0350404752348</c:v>
                  </c:pt>
                  <c:pt idx="8">
                    <c:v>984.2508364556247</c:v>
                  </c:pt>
                  <c:pt idx="9">
                    <c:v>1197.9288645540787</c:v>
                  </c:pt>
                  <c:pt idx="10">
                    <c:v>1481.1519279178074</c:v>
                  </c:pt>
                  <c:pt idx="11">
                    <c:v>1796.5312355640651</c:v>
                  </c:pt>
                  <c:pt idx="12">
                    <c:v>2737.297591794747</c:v>
                  </c:pt>
                  <c:pt idx="13">
                    <c:v>492.663664620901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159.05873687028338</c:v>
                  </c:pt>
                  <c:pt idx="2">
                    <c:v>444.9698441159184</c:v>
                  </c:pt>
                  <c:pt idx="3">
                    <c:v>2205.0095437523014</c:v>
                  </c:pt>
                  <c:pt idx="4">
                    <c:v>940.9501235962537</c:v>
                  </c:pt>
                  <c:pt idx="5">
                    <c:v>601.5559828307926</c:v>
                  </c:pt>
                  <c:pt idx="6">
                    <c:v>431.9974855324586</c:v>
                  </c:pt>
                  <c:pt idx="7">
                    <c:v>1826.0350404752348</c:v>
                  </c:pt>
                  <c:pt idx="8">
                    <c:v>984.2508364556247</c:v>
                  </c:pt>
                  <c:pt idx="9">
                    <c:v>1197.9288645540787</c:v>
                  </c:pt>
                  <c:pt idx="10">
                    <c:v>1481.1519279178074</c:v>
                  </c:pt>
                  <c:pt idx="11">
                    <c:v>1796.5312355640651</c:v>
                  </c:pt>
                  <c:pt idx="12">
                    <c:v>2737.297591794747</c:v>
                  </c:pt>
                  <c:pt idx="13">
                    <c:v>492.663664620901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Data'!$F$98:$F$137</c:f>
              <c:numCache>
                <c:ptCount val="40"/>
                <c:pt idx="0">
                  <c:v>0</c:v>
                </c:pt>
                <c:pt idx="1">
                  <c:v>620</c:v>
                </c:pt>
                <c:pt idx="2">
                  <c:v>8315</c:v>
                </c:pt>
                <c:pt idx="3">
                  <c:v>33995</c:v>
                </c:pt>
                <c:pt idx="4">
                  <c:v>52302.5</c:v>
                </c:pt>
                <c:pt idx="5">
                  <c:v>62532.5</c:v>
                </c:pt>
                <c:pt idx="6">
                  <c:v>69060</c:v>
                </c:pt>
                <c:pt idx="7">
                  <c:v>76467.5</c:v>
                </c:pt>
                <c:pt idx="8">
                  <c:v>95002.5</c:v>
                </c:pt>
                <c:pt idx="9">
                  <c:v>105802.5</c:v>
                </c:pt>
                <c:pt idx="10">
                  <c:v>116800</c:v>
                </c:pt>
                <c:pt idx="11">
                  <c:v>129422.5</c:v>
                </c:pt>
                <c:pt idx="12">
                  <c:v>143610</c:v>
                </c:pt>
                <c:pt idx="13">
                  <c:v>149922.5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39.20950088412389</c:v>
                  </c:pt>
                  <c:pt idx="2">
                    <c:v>881.4280761766342</c:v>
                  </c:pt>
                  <c:pt idx="3">
                    <c:v>1107.6685413405753</c:v>
                  </c:pt>
                  <c:pt idx="4">
                    <c:v>2970.808558951579</c:v>
                  </c:pt>
                  <c:pt idx="5">
                    <c:v>1212.9893751609213</c:v>
                  </c:pt>
                  <c:pt idx="6">
                    <c:v>796.3345654080535</c:v>
                  </c:pt>
                  <c:pt idx="7">
                    <c:v>653.5704132119331</c:v>
                  </c:pt>
                  <c:pt idx="8">
                    <c:v>1565.1449829962878</c:v>
                  </c:pt>
                  <c:pt idx="9">
                    <c:v>1346.9925557832016</c:v>
                  </c:pt>
                  <c:pt idx="10">
                    <c:v>1484.1816766134964</c:v>
                  </c:pt>
                  <c:pt idx="11">
                    <c:v>920.959294552923</c:v>
                  </c:pt>
                  <c:pt idx="12">
                    <c:v>573.5912973840605</c:v>
                  </c:pt>
                  <c:pt idx="13">
                    <c:v>193.00345216189925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39.20950088412389</c:v>
                  </c:pt>
                  <c:pt idx="2">
                    <c:v>881.4280761766342</c:v>
                  </c:pt>
                  <c:pt idx="3">
                    <c:v>1107.6685413405753</c:v>
                  </c:pt>
                  <c:pt idx="4">
                    <c:v>2970.808558951579</c:v>
                  </c:pt>
                  <c:pt idx="5">
                    <c:v>1212.9893751609213</c:v>
                  </c:pt>
                  <c:pt idx="6">
                    <c:v>796.3345654080535</c:v>
                  </c:pt>
                  <c:pt idx="7">
                    <c:v>653.5704132119331</c:v>
                  </c:pt>
                  <c:pt idx="8">
                    <c:v>1565.1449829962878</c:v>
                  </c:pt>
                  <c:pt idx="9">
                    <c:v>1346.9925557832016</c:v>
                  </c:pt>
                  <c:pt idx="10">
                    <c:v>1484.1816766134964</c:v>
                  </c:pt>
                  <c:pt idx="11">
                    <c:v>920.959294552923</c:v>
                  </c:pt>
                  <c:pt idx="12">
                    <c:v>573.5912973840605</c:v>
                  </c:pt>
                  <c:pt idx="13">
                    <c:v>193.00345216189925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Data'!$H$98:$H$137</c:f>
              <c:numCache>
                <c:ptCount val="40"/>
                <c:pt idx="0">
                  <c:v>0</c:v>
                </c:pt>
                <c:pt idx="1">
                  <c:v>347.5</c:v>
                </c:pt>
                <c:pt idx="2">
                  <c:v>8650</c:v>
                </c:pt>
                <c:pt idx="3">
                  <c:v>25350</c:v>
                </c:pt>
                <c:pt idx="4">
                  <c:v>48372.5</c:v>
                </c:pt>
                <c:pt idx="5">
                  <c:v>79832.5</c:v>
                </c:pt>
                <c:pt idx="6">
                  <c:v>102460</c:v>
                </c:pt>
                <c:pt idx="7">
                  <c:v>123880</c:v>
                </c:pt>
                <c:pt idx="8">
                  <c:v>141762.5</c:v>
                </c:pt>
                <c:pt idx="9">
                  <c:v>156350</c:v>
                </c:pt>
                <c:pt idx="10">
                  <c:v>172145</c:v>
                </c:pt>
                <c:pt idx="11">
                  <c:v>187017.5</c:v>
                </c:pt>
                <c:pt idx="12">
                  <c:v>202607.5</c:v>
                </c:pt>
                <c:pt idx="13">
                  <c:v>213032.5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 ()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43.37780767336517</c:v>
                  </c:pt>
                  <c:pt idx="2">
                    <c:v>285.4077874539899</c:v>
                  </c:pt>
                  <c:pt idx="3">
                    <c:v>3324.7450515087917</c:v>
                  </c:pt>
                  <c:pt idx="4">
                    <c:v>1516.4202379135672</c:v>
                  </c:pt>
                  <c:pt idx="5">
                    <c:v>4117.097326011714</c:v>
                  </c:pt>
                  <c:pt idx="6">
                    <c:v>2291.8628215269173</c:v>
                  </c:pt>
                  <c:pt idx="7">
                    <c:v>1215.9536394175248</c:v>
                  </c:pt>
                  <c:pt idx="8">
                    <c:v>1447.192558526335</c:v>
                  </c:pt>
                  <c:pt idx="9">
                    <c:v>1732.206941784695</c:v>
                  </c:pt>
                  <c:pt idx="10">
                    <c:v>1046.9499898812685</c:v>
                  </c:pt>
                  <c:pt idx="11">
                    <c:v>1470.2454215388614</c:v>
                  </c:pt>
                  <c:pt idx="12">
                    <c:v>2184.8003332687867</c:v>
                  </c:pt>
                  <c:pt idx="13">
                    <c:v>1835.3419414380924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43.37780767336517</c:v>
                  </c:pt>
                  <c:pt idx="2">
                    <c:v>285.4077874539899</c:v>
                  </c:pt>
                  <c:pt idx="3">
                    <c:v>3324.7450515087917</c:v>
                  </c:pt>
                  <c:pt idx="4">
                    <c:v>1516.4202379135672</c:v>
                  </c:pt>
                  <c:pt idx="5">
                    <c:v>4117.097326011714</c:v>
                  </c:pt>
                  <c:pt idx="6">
                    <c:v>2291.8628215269173</c:v>
                  </c:pt>
                  <c:pt idx="7">
                    <c:v>1215.9536394175248</c:v>
                  </c:pt>
                  <c:pt idx="8">
                    <c:v>1447.192558526335</c:v>
                  </c:pt>
                  <c:pt idx="9">
                    <c:v>1732.206941784695</c:v>
                  </c:pt>
                  <c:pt idx="10">
                    <c:v>1046.9499898812685</c:v>
                  </c:pt>
                  <c:pt idx="11">
                    <c:v>1470.2454215388614</c:v>
                  </c:pt>
                  <c:pt idx="12">
                    <c:v>2184.8003332687867</c:v>
                  </c:pt>
                  <c:pt idx="13">
                    <c:v>1835.3419414380924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Data'!$J$98:$J$137</c:f>
              <c:numCache>
                <c:ptCount val="40"/>
                <c:pt idx="0">
                  <c:v>0</c:v>
                </c:pt>
                <c:pt idx="1">
                  <c:v>610</c:v>
                </c:pt>
                <c:pt idx="2">
                  <c:v>9157.5</c:v>
                </c:pt>
                <c:pt idx="3">
                  <c:v>27577.5</c:v>
                </c:pt>
                <c:pt idx="4">
                  <c:v>48660</c:v>
                </c:pt>
                <c:pt idx="5">
                  <c:v>82837.5</c:v>
                </c:pt>
                <c:pt idx="6">
                  <c:v>101505</c:v>
                </c:pt>
                <c:pt idx="7">
                  <c:v>128487.5</c:v>
                </c:pt>
                <c:pt idx="8">
                  <c:v>157652.5</c:v>
                </c:pt>
                <c:pt idx="9">
                  <c:v>180305</c:v>
                </c:pt>
                <c:pt idx="10">
                  <c:v>195897.5</c:v>
                </c:pt>
                <c:pt idx="11">
                  <c:v>224730</c:v>
                </c:pt>
                <c:pt idx="12">
                  <c:v>242947.5</c:v>
                </c:pt>
                <c:pt idx="13">
                  <c:v>255832.5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Data'!$L$98:$L$137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Data'!$N$98:$N$137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26.299556396765833</c:v>
                  </c:pt>
                  <c:pt idx="2">
                    <c:v>12.583057392117917</c:v>
                  </c:pt>
                  <c:pt idx="3">
                    <c:v>14.142135623730951</c:v>
                  </c:pt>
                  <c:pt idx="4">
                    <c:v>17.320508075688775</c:v>
                  </c:pt>
                  <c:pt idx="5">
                    <c:v>47.871355387816905</c:v>
                  </c:pt>
                  <c:pt idx="6">
                    <c:v>18.929694486000912</c:v>
                  </c:pt>
                  <c:pt idx="7">
                    <c:v>34.03429642777023</c:v>
                  </c:pt>
                  <c:pt idx="8">
                    <c:v>39.475730941090035</c:v>
                  </c:pt>
                  <c:pt idx="9">
                    <c:v>56.789083458002736</c:v>
                  </c:pt>
                  <c:pt idx="10">
                    <c:v>46.9041575982343</c:v>
                  </c:pt>
                  <c:pt idx="11">
                    <c:v>33.04037933599835</c:v>
                  </c:pt>
                  <c:pt idx="12">
                    <c:v>21.602468994692867</c:v>
                  </c:pt>
                  <c:pt idx="13">
                    <c:v>40.824829046386306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Data'!$P$98:$P$137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Data'!$R$98:$R$137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Data'!$T$98:$T$137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270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Data'!$V$98:$V$137</c:f>
              <c:numCache>
                <c:ptCount val="40"/>
                <c:pt idx="0">
                  <c:v>0</c:v>
                </c:pt>
                <c:pt idx="1">
                  <c:v>-587.5</c:v>
                </c:pt>
                <c:pt idx="2">
                  <c:v>-537.5</c:v>
                </c:pt>
                <c:pt idx="3">
                  <c:v>-550</c:v>
                </c:pt>
                <c:pt idx="4">
                  <c:v>-685</c:v>
                </c:pt>
                <c:pt idx="5">
                  <c:v>-792.5</c:v>
                </c:pt>
                <c:pt idx="6">
                  <c:v>-972.5</c:v>
                </c:pt>
                <c:pt idx="7">
                  <c:v>-1132.5</c:v>
                </c:pt>
                <c:pt idx="8">
                  <c:v>-1347.5</c:v>
                </c:pt>
                <c:pt idx="9">
                  <c:v>-1487.5</c:v>
                </c:pt>
                <c:pt idx="10">
                  <c:v>-1540</c:v>
                </c:pt>
                <c:pt idx="11">
                  <c:v>-1602.5</c:v>
                </c:pt>
                <c:pt idx="12">
                  <c:v>-1690</c:v>
                </c:pt>
                <c:pt idx="13">
                  <c:v>-1670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9405230"/>
        <c:axId val="64885023"/>
      </c:scatterChart>
      <c:val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crossBetween val="midCat"/>
        <c:dispUnits/>
      </c:valAx>
      <c:valAx>
        <c:axId val="6488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05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21" sqref="G21:G22"/>
    </sheetView>
  </sheetViews>
  <sheetFormatPr defaultColWidth="9.140625" defaultRowHeight="12.75"/>
  <cols>
    <col min="1" max="1" width="10.7109375" style="0" bestFit="1" customWidth="1"/>
    <col min="6" max="6" width="18.57421875" style="0" bestFit="1" customWidth="1"/>
    <col min="7" max="7" width="16.00390625" style="0" bestFit="1" customWidth="1"/>
  </cols>
  <sheetData>
    <row r="1" spans="1:7" ht="12.75">
      <c r="A1" s="11" t="s">
        <v>38</v>
      </c>
      <c r="B1" s="11" t="s">
        <v>39</v>
      </c>
      <c r="C1" s="11" t="s">
        <v>40</v>
      </c>
      <c r="D1" s="11" t="s">
        <v>41</v>
      </c>
      <c r="E1" s="11" t="s">
        <v>17</v>
      </c>
      <c r="F1" s="11" t="s">
        <v>43</v>
      </c>
      <c r="G1" s="11" t="s">
        <v>42</v>
      </c>
    </row>
    <row r="2" spans="1:16" ht="12.75">
      <c r="A2" s="12">
        <f>'Formatted Data'!C55</f>
        <v>0</v>
      </c>
      <c r="B2" s="13">
        <f>'Formatted Data'!F55</f>
        <v>1207.5</v>
      </c>
      <c r="C2" s="13">
        <f>'Formatted Data'!H55</f>
        <v>935</v>
      </c>
      <c r="D2" s="13">
        <f>'Formatted Data'!J55</f>
        <v>1197.5</v>
      </c>
      <c r="E2" s="13">
        <f>AVERAGE(B2:D2)</f>
        <v>1113.3333333333333</v>
      </c>
      <c r="F2" s="13">
        <f>STDEV(B2:D2)</f>
        <v>154.52211276491548</v>
      </c>
      <c r="G2" s="13">
        <f>'Formatted Data'!D55</f>
        <v>587.5</v>
      </c>
      <c r="H2" s="4"/>
      <c r="J2" s="4"/>
      <c r="L2" s="4"/>
      <c r="N2" s="4"/>
      <c r="O2" s="4"/>
      <c r="P2" s="4"/>
    </row>
    <row r="3" spans="1:16" ht="12.75">
      <c r="A3" s="12">
        <f>'Formatted Data'!C56</f>
        <v>30</v>
      </c>
      <c r="B3" s="13">
        <f>'Formatted Data'!F56</f>
        <v>8852.5</v>
      </c>
      <c r="C3" s="13">
        <f>'Formatted Data'!H56</f>
        <v>9187.5</v>
      </c>
      <c r="D3" s="13">
        <f>'Formatted Data'!J56</f>
        <v>9695</v>
      </c>
      <c r="E3" s="13">
        <f aca="true" t="shared" si="0" ref="E3:E14">AVERAGE(B3:D3)</f>
        <v>9245</v>
      </c>
      <c r="F3" s="13">
        <f aca="true" t="shared" si="1" ref="F3:F14">STDEV(B3:D3)</f>
        <v>424.1830383219018</v>
      </c>
      <c r="G3" s="13">
        <f>'Formatted Data'!D56</f>
        <v>537.5</v>
      </c>
      <c r="H3" s="4"/>
      <c r="J3" s="4"/>
      <c r="L3" s="4"/>
      <c r="N3" s="4"/>
      <c r="O3" s="4"/>
      <c r="P3" s="4"/>
    </row>
    <row r="4" spans="1:16" ht="12.75">
      <c r="A4" s="12">
        <f>'Formatted Data'!C57</f>
        <v>60</v>
      </c>
      <c r="B4" s="13">
        <f>'Formatted Data'!F57</f>
        <v>34545</v>
      </c>
      <c r="C4" s="13">
        <f>'Formatted Data'!H57</f>
        <v>25900</v>
      </c>
      <c r="D4" s="13">
        <f>'Formatted Data'!J57</f>
        <v>28127.5</v>
      </c>
      <c r="E4" s="13">
        <f t="shared" si="0"/>
        <v>29524.166666666668</v>
      </c>
      <c r="F4" s="13">
        <f t="shared" si="1"/>
        <v>4488.5425901213475</v>
      </c>
      <c r="G4" s="13">
        <f>'Formatted Data'!D57</f>
        <v>550</v>
      </c>
      <c r="H4" s="4"/>
      <c r="J4" s="4"/>
      <c r="L4" s="4"/>
      <c r="N4" s="4"/>
      <c r="O4" s="4"/>
      <c r="P4" s="4"/>
    </row>
    <row r="5" spans="1:16" ht="12.75">
      <c r="A5" s="12">
        <f>'Formatted Data'!C58</f>
        <v>90</v>
      </c>
      <c r="B5" s="13">
        <f>'Formatted Data'!F58</f>
        <v>52987.5</v>
      </c>
      <c r="C5" s="13">
        <f>'Formatted Data'!H58</f>
        <v>49057.5</v>
      </c>
      <c r="D5" s="13">
        <f>'Formatted Data'!J58</f>
        <v>49345</v>
      </c>
      <c r="E5" s="13">
        <f t="shared" si="0"/>
        <v>50463.333333333336</v>
      </c>
      <c r="F5" s="13">
        <f t="shared" si="1"/>
        <v>2190.7138296303083</v>
      </c>
      <c r="G5" s="13">
        <f>'Formatted Data'!D58</f>
        <v>685</v>
      </c>
      <c r="H5" s="4"/>
      <c r="J5" s="4"/>
      <c r="L5" s="4"/>
      <c r="N5" s="4"/>
      <c r="O5" s="4"/>
      <c r="P5" s="4"/>
    </row>
    <row r="6" spans="1:16" ht="12.75">
      <c r="A6" s="12">
        <f>'Formatted Data'!C59</f>
        <v>120</v>
      </c>
      <c r="B6" s="13">
        <f>'Formatted Data'!F59</f>
        <v>63325</v>
      </c>
      <c r="C6" s="13">
        <f>'Formatted Data'!H59</f>
        <v>80625</v>
      </c>
      <c r="D6" s="13">
        <f>'Formatted Data'!J59</f>
        <v>83630</v>
      </c>
      <c r="E6" s="13">
        <f t="shared" si="0"/>
        <v>75860</v>
      </c>
      <c r="F6" s="13">
        <f t="shared" si="1"/>
        <v>10959.113787163631</v>
      </c>
      <c r="G6" s="13">
        <f>'Formatted Data'!D59</f>
        <v>792.5</v>
      </c>
      <c r="H6" s="4"/>
      <c r="J6" s="4"/>
      <c r="L6" s="4"/>
      <c r="N6" s="4"/>
      <c r="O6" s="4"/>
      <c r="P6" s="4"/>
    </row>
    <row r="7" spans="1:16" ht="12.75">
      <c r="A7" s="12">
        <f>'Formatted Data'!C60</f>
        <v>150</v>
      </c>
      <c r="B7" s="13">
        <f>'Formatted Data'!F60</f>
        <v>70032.5</v>
      </c>
      <c r="C7" s="13">
        <f>'Formatted Data'!H60</f>
        <v>103432.5</v>
      </c>
      <c r="D7" s="13">
        <f>'Formatted Data'!J60</f>
        <v>102477.5</v>
      </c>
      <c r="E7" s="13">
        <f t="shared" si="0"/>
        <v>91980.83333333333</v>
      </c>
      <c r="F7" s="13">
        <f t="shared" si="1"/>
        <v>19013.810989208185</v>
      </c>
      <c r="G7" s="13">
        <f>'Formatted Data'!D60</f>
        <v>972.5</v>
      </c>
      <c r="H7" s="4"/>
      <c r="J7" s="4"/>
      <c r="L7" s="4"/>
      <c r="N7" s="4"/>
      <c r="O7" s="4"/>
      <c r="P7" s="4"/>
    </row>
    <row r="8" spans="1:16" ht="12.75">
      <c r="A8" s="12">
        <f>'Formatted Data'!C61</f>
        <v>180</v>
      </c>
      <c r="B8" s="13">
        <f>'Formatted Data'!F61</f>
        <v>77600</v>
      </c>
      <c r="C8" s="13">
        <f>'Formatted Data'!H61</f>
        <v>125012.5</v>
      </c>
      <c r="D8" s="13">
        <f>'Formatted Data'!J61</f>
        <v>129620</v>
      </c>
      <c r="E8" s="13">
        <f t="shared" si="0"/>
        <v>110744.16666666667</v>
      </c>
      <c r="F8" s="13">
        <f t="shared" si="1"/>
        <v>28795.99107659488</v>
      </c>
      <c r="G8" s="13">
        <f>'Formatted Data'!D61</f>
        <v>1132.5</v>
      </c>
      <c r="H8" s="4"/>
      <c r="J8" s="4"/>
      <c r="L8" s="4"/>
      <c r="N8" s="4"/>
      <c r="O8" s="4"/>
      <c r="P8" s="4"/>
    </row>
    <row r="9" spans="1:16" ht="12.75">
      <c r="A9" s="12">
        <f>'Formatted Data'!C62</f>
        <v>210</v>
      </c>
      <c r="B9" s="13">
        <f>'Formatted Data'!F62</f>
        <v>96350</v>
      </c>
      <c r="C9" s="13">
        <f>'Formatted Data'!H62</f>
        <v>143110</v>
      </c>
      <c r="D9" s="13">
        <f>'Formatted Data'!J62</f>
        <v>159000</v>
      </c>
      <c r="E9" s="13">
        <f t="shared" si="0"/>
        <v>132820</v>
      </c>
      <c r="F9" s="13">
        <f t="shared" si="1"/>
        <v>32567.909051703027</v>
      </c>
      <c r="G9" s="13">
        <f>'Formatted Data'!D62</f>
        <v>1347.5</v>
      </c>
      <c r="H9" s="4"/>
      <c r="J9" s="4"/>
      <c r="L9" s="4"/>
      <c r="N9" s="4"/>
      <c r="O9" s="4"/>
      <c r="P9" s="4"/>
    </row>
    <row r="10" spans="1:16" ht="12.75">
      <c r="A10" s="12">
        <f>'Formatted Data'!C63</f>
        <v>240</v>
      </c>
      <c r="B10" s="13">
        <f>'Formatted Data'!F63</f>
        <v>107290</v>
      </c>
      <c r="C10" s="13">
        <f>'Formatted Data'!H63</f>
        <v>157837.5</v>
      </c>
      <c r="D10" s="13">
        <f>'Formatted Data'!J63</f>
        <v>181792.5</v>
      </c>
      <c r="E10" s="13">
        <f t="shared" si="0"/>
        <v>148973.33333333334</v>
      </c>
      <c r="F10" s="13">
        <f t="shared" si="1"/>
        <v>38034.007343209734</v>
      </c>
      <c r="G10" s="13">
        <f>'Formatted Data'!D63</f>
        <v>1487.5</v>
      </c>
      <c r="H10" s="4"/>
      <c r="J10" s="4"/>
      <c r="L10" s="4"/>
      <c r="N10" s="4"/>
      <c r="O10" s="4"/>
      <c r="P10" s="4"/>
    </row>
    <row r="11" spans="1:16" ht="12.75">
      <c r="A11" s="12">
        <f>'Formatted Data'!C64</f>
        <v>270</v>
      </c>
      <c r="B11" s="13">
        <f>'Formatted Data'!F64</f>
        <v>118340</v>
      </c>
      <c r="C11" s="13">
        <f>'Formatted Data'!H64</f>
        <v>173685</v>
      </c>
      <c r="D11" s="13">
        <f>'Formatted Data'!J64</f>
        <v>197437.5</v>
      </c>
      <c r="E11" s="13">
        <f t="shared" si="0"/>
        <v>163154.16666666666</v>
      </c>
      <c r="F11" s="13">
        <f t="shared" si="1"/>
        <v>40586.66609347626</v>
      </c>
      <c r="G11" s="13">
        <f>'Formatted Data'!D64</f>
        <v>1540</v>
      </c>
      <c r="H11" s="4"/>
      <c r="J11" s="4"/>
      <c r="L11" s="4"/>
      <c r="N11" s="4"/>
      <c r="O11" s="4"/>
      <c r="P11" s="4"/>
    </row>
    <row r="12" spans="1:16" ht="12.75">
      <c r="A12" s="12">
        <f>'Formatted Data'!C65</f>
        <v>300</v>
      </c>
      <c r="B12" s="13">
        <f>'Formatted Data'!F65</f>
        <v>131025</v>
      </c>
      <c r="C12" s="13">
        <f>'Formatted Data'!H65</f>
        <v>188620</v>
      </c>
      <c r="D12" s="13">
        <f>'Formatted Data'!J65</f>
        <v>226332.5</v>
      </c>
      <c r="E12" s="13">
        <f t="shared" si="0"/>
        <v>181992.5</v>
      </c>
      <c r="F12" s="13">
        <f t="shared" si="1"/>
        <v>47998.153154574604</v>
      </c>
      <c r="G12" s="13">
        <f>'Formatted Data'!D65</f>
        <v>1602.5</v>
      </c>
      <c r="H12" s="4"/>
      <c r="J12" s="4"/>
      <c r="L12" s="4"/>
      <c r="N12" s="4"/>
      <c r="O12" s="4"/>
      <c r="P12" s="4"/>
    </row>
    <row r="13" spans="1:16" ht="12.75">
      <c r="A13" s="12">
        <f>'Formatted Data'!C66</f>
        <v>330</v>
      </c>
      <c r="B13" s="13">
        <f>'Formatted Data'!F66</f>
        <v>145300</v>
      </c>
      <c r="C13" s="13">
        <f>'Formatted Data'!H66</f>
        <v>204297.5</v>
      </c>
      <c r="D13" s="13">
        <f>'Formatted Data'!J66</f>
        <v>244637.5</v>
      </c>
      <c r="E13" s="13">
        <f t="shared" si="0"/>
        <v>198078.33333333334</v>
      </c>
      <c r="F13" s="13">
        <f t="shared" si="1"/>
        <v>49959.9164539267</v>
      </c>
      <c r="G13" s="13">
        <f>'Formatted Data'!D66</f>
        <v>1690</v>
      </c>
      <c r="H13" s="4"/>
      <c r="J13" s="4"/>
      <c r="L13" s="4"/>
      <c r="N13" s="4"/>
      <c r="O13" s="4"/>
      <c r="P13" s="4"/>
    </row>
    <row r="14" spans="1:16" ht="12.75">
      <c r="A14" s="12">
        <f>'Formatted Data'!C67</f>
        <v>360</v>
      </c>
      <c r="B14" s="13">
        <f>'Formatted Data'!F67</f>
        <v>151592.5</v>
      </c>
      <c r="C14" s="13">
        <f>'Formatted Data'!H67</f>
        <v>214702.5</v>
      </c>
      <c r="D14" s="13">
        <f>'Formatted Data'!J67</f>
        <v>257502.5</v>
      </c>
      <c r="E14" s="13">
        <f t="shared" si="0"/>
        <v>207932.5</v>
      </c>
      <c r="F14" s="13">
        <f t="shared" si="1"/>
        <v>53278.57636986934</v>
      </c>
      <c r="G14" s="13">
        <f>'Formatted Data'!D67</f>
        <v>1670</v>
      </c>
      <c r="H14" s="4"/>
      <c r="J14" s="4"/>
      <c r="L14" s="4"/>
      <c r="N14" s="4"/>
      <c r="O14" s="4"/>
      <c r="P14" s="4"/>
    </row>
    <row r="15" spans="7:16" ht="12.75"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0"/>
  <sheetViews>
    <sheetView zoomScale="85" zoomScaleNormal="85" workbookViewId="0" topLeftCell="A1">
      <selection activeCell="M38" sqref="M3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7" max="7" width="15.421875" style="9" bestFit="1" customWidth="1"/>
    <col min="14" max="14" width="31.140625" style="0" bestFit="1" customWidth="1"/>
  </cols>
  <sheetData>
    <row r="2" ht="12.75">
      <c r="A2" s="2" t="s">
        <v>0</v>
      </c>
    </row>
    <row r="3" spans="1:14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10" t="s">
        <v>37</v>
      </c>
      <c r="K3" s="2" t="s">
        <v>25</v>
      </c>
      <c r="L3" s="2" t="s">
        <v>5</v>
      </c>
      <c r="M3" s="2" t="s">
        <v>26</v>
      </c>
      <c r="N3" s="2" t="s">
        <v>6</v>
      </c>
    </row>
    <row r="4" spans="1:14" ht="12.75">
      <c r="A4" s="2"/>
      <c r="K4">
        <v>1</v>
      </c>
      <c r="M4" t="s">
        <v>30</v>
      </c>
      <c r="N4" t="s">
        <v>27</v>
      </c>
    </row>
    <row r="5" spans="1:14" ht="12.75">
      <c r="A5" s="2">
        <v>1057</v>
      </c>
      <c r="K5">
        <v>2</v>
      </c>
      <c r="M5" t="s">
        <v>30</v>
      </c>
      <c r="N5" t="s">
        <v>27</v>
      </c>
    </row>
    <row r="6" spans="1:14" ht="12.75">
      <c r="A6" s="2" t="s">
        <v>8</v>
      </c>
      <c r="B6" s="1"/>
      <c r="C6" s="1"/>
      <c r="D6" s="1"/>
      <c r="E6" s="1"/>
      <c r="G6" s="9">
        <v>30</v>
      </c>
      <c r="K6">
        <v>3</v>
      </c>
      <c r="M6" t="s">
        <v>30</v>
      </c>
      <c r="N6" t="s">
        <v>27</v>
      </c>
    </row>
    <row r="7" spans="1:14" ht="12.75">
      <c r="A7" t="s">
        <v>31</v>
      </c>
      <c r="B7">
        <v>1010</v>
      </c>
      <c r="C7">
        <v>1290</v>
      </c>
      <c r="D7">
        <v>1280</v>
      </c>
      <c r="E7">
        <v>1250</v>
      </c>
      <c r="F7">
        <f aca="true" t="shared" si="0" ref="F7:F45">AVERAGE(B7:E7)</f>
        <v>1207.5</v>
      </c>
      <c r="K7">
        <v>4</v>
      </c>
      <c r="M7" t="s">
        <v>28</v>
      </c>
      <c r="N7" t="s">
        <v>29</v>
      </c>
    </row>
    <row r="8" spans="1:6" ht="12.75">
      <c r="A8" t="s">
        <v>32</v>
      </c>
      <c r="B8">
        <v>940</v>
      </c>
      <c r="C8">
        <v>930</v>
      </c>
      <c r="D8">
        <v>920</v>
      </c>
      <c r="E8">
        <v>950</v>
      </c>
      <c r="F8">
        <f t="shared" si="0"/>
        <v>935</v>
      </c>
    </row>
    <row r="9" spans="1:6" ht="12.75">
      <c r="A9" t="s">
        <v>33</v>
      </c>
      <c r="B9">
        <v>1200</v>
      </c>
      <c r="C9">
        <v>1190</v>
      </c>
      <c r="D9">
        <v>1180</v>
      </c>
      <c r="E9">
        <v>1220</v>
      </c>
      <c r="F9">
        <f t="shared" si="0"/>
        <v>1197.5</v>
      </c>
    </row>
    <row r="10" spans="1:6" ht="12.75">
      <c r="A10" t="s">
        <v>34</v>
      </c>
      <c r="B10">
        <v>600</v>
      </c>
      <c r="C10">
        <v>610</v>
      </c>
      <c r="D10">
        <v>550</v>
      </c>
      <c r="E10">
        <v>590</v>
      </c>
      <c r="F10">
        <f t="shared" si="0"/>
        <v>587.5</v>
      </c>
    </row>
    <row r="12" spans="1:7" ht="12.75">
      <c r="A12" s="2">
        <v>1127</v>
      </c>
      <c r="G12" s="9">
        <v>30.7</v>
      </c>
    </row>
    <row r="13" ht="12.75">
      <c r="A13" s="2" t="s">
        <v>8</v>
      </c>
    </row>
    <row r="14" spans="1:6" ht="12.75">
      <c r="A14" t="s">
        <v>31</v>
      </c>
      <c r="B14">
        <v>8630</v>
      </c>
      <c r="C14">
        <v>8670</v>
      </c>
      <c r="D14">
        <v>8610</v>
      </c>
      <c r="E14">
        <v>9500</v>
      </c>
      <c r="F14">
        <f t="shared" si="0"/>
        <v>8852.5</v>
      </c>
    </row>
    <row r="15" spans="1:6" ht="12.75">
      <c r="A15" t="s">
        <v>32</v>
      </c>
      <c r="B15">
        <v>8120</v>
      </c>
      <c r="C15">
        <v>8920</v>
      </c>
      <c r="D15">
        <v>9570</v>
      </c>
      <c r="E15">
        <v>10140</v>
      </c>
      <c r="F15">
        <f t="shared" si="0"/>
        <v>9187.5</v>
      </c>
    </row>
    <row r="16" spans="1:6" ht="12.75">
      <c r="A16" t="s">
        <v>33</v>
      </c>
      <c r="B16">
        <v>9900</v>
      </c>
      <c r="C16">
        <v>9730</v>
      </c>
      <c r="D16">
        <v>9850</v>
      </c>
      <c r="E16">
        <v>9300</v>
      </c>
      <c r="F16">
        <f t="shared" si="0"/>
        <v>9695</v>
      </c>
    </row>
    <row r="17" spans="1:6" ht="12.75">
      <c r="A17" s="8" t="s">
        <v>34</v>
      </c>
      <c r="B17">
        <v>520</v>
      </c>
      <c r="C17">
        <v>550</v>
      </c>
      <c r="D17">
        <v>540</v>
      </c>
      <c r="E17">
        <v>540</v>
      </c>
      <c r="F17">
        <f t="shared" si="0"/>
        <v>537.5</v>
      </c>
    </row>
    <row r="18" ht="12.75">
      <c r="A18" s="2"/>
    </row>
    <row r="19" spans="1:7" ht="12.75">
      <c r="A19" s="2">
        <v>1157</v>
      </c>
      <c r="B19" s="1"/>
      <c r="C19" s="1"/>
      <c r="D19" s="1"/>
      <c r="G19" s="9">
        <v>30</v>
      </c>
    </row>
    <row r="20" ht="12.75">
      <c r="A20" s="2" t="s">
        <v>8</v>
      </c>
    </row>
    <row r="21" spans="1:6" ht="12.75">
      <c r="A21" t="s">
        <v>31</v>
      </c>
      <c r="B21">
        <v>31280</v>
      </c>
      <c r="C21">
        <v>35330</v>
      </c>
      <c r="D21">
        <v>35630</v>
      </c>
      <c r="E21">
        <v>35940</v>
      </c>
      <c r="F21">
        <f t="shared" si="0"/>
        <v>34545</v>
      </c>
    </row>
    <row r="22" spans="1:6" ht="12.75">
      <c r="A22" t="s">
        <v>32</v>
      </c>
      <c r="B22">
        <v>25840</v>
      </c>
      <c r="C22">
        <v>24530</v>
      </c>
      <c r="D22">
        <v>26030</v>
      </c>
      <c r="E22">
        <v>27200</v>
      </c>
      <c r="F22">
        <f t="shared" si="0"/>
        <v>25900</v>
      </c>
    </row>
    <row r="23" spans="1:6" ht="12.75">
      <c r="A23" t="s">
        <v>33</v>
      </c>
      <c r="B23">
        <v>32650</v>
      </c>
      <c r="C23">
        <v>28540</v>
      </c>
      <c r="D23">
        <v>25860</v>
      </c>
      <c r="E23">
        <v>25460</v>
      </c>
      <c r="F23">
        <f t="shared" si="0"/>
        <v>28127.5</v>
      </c>
    </row>
    <row r="24" spans="1:6" ht="12.75">
      <c r="A24" t="s">
        <v>34</v>
      </c>
      <c r="B24">
        <v>570</v>
      </c>
      <c r="C24">
        <v>540</v>
      </c>
      <c r="D24">
        <v>550</v>
      </c>
      <c r="E24">
        <v>540</v>
      </c>
      <c r="F24">
        <f t="shared" si="0"/>
        <v>550</v>
      </c>
    </row>
    <row r="26" spans="1:7" ht="12.75">
      <c r="A26" s="2">
        <v>1227</v>
      </c>
      <c r="G26" s="9">
        <v>29.9</v>
      </c>
    </row>
    <row r="27" ht="12.75">
      <c r="A27" s="2" t="s">
        <v>8</v>
      </c>
    </row>
    <row r="28" spans="1:6" ht="12.75">
      <c r="A28" t="s">
        <v>31</v>
      </c>
      <c r="B28">
        <v>51630</v>
      </c>
      <c r="C28">
        <v>53250</v>
      </c>
      <c r="D28">
        <v>53690</v>
      </c>
      <c r="E28">
        <v>53380</v>
      </c>
      <c r="F28">
        <f t="shared" si="0"/>
        <v>52987.5</v>
      </c>
    </row>
    <row r="29" spans="1:6" ht="12.75">
      <c r="A29" t="s">
        <v>32</v>
      </c>
      <c r="B29">
        <v>45630</v>
      </c>
      <c r="C29">
        <v>47720</v>
      </c>
      <c r="D29">
        <v>50640</v>
      </c>
      <c r="E29">
        <v>52240</v>
      </c>
      <c r="F29">
        <f t="shared" si="0"/>
        <v>49057.5</v>
      </c>
    </row>
    <row r="30" spans="1:6" ht="12.75">
      <c r="A30" s="8" t="s">
        <v>33</v>
      </c>
      <c r="B30">
        <v>51520</v>
      </c>
      <c r="C30">
        <v>49000</v>
      </c>
      <c r="D30">
        <v>48100</v>
      </c>
      <c r="E30">
        <v>48760</v>
      </c>
      <c r="F30">
        <f t="shared" si="0"/>
        <v>49345</v>
      </c>
    </row>
    <row r="31" spans="1:6" ht="12.75">
      <c r="A31" s="8" t="s">
        <v>34</v>
      </c>
      <c r="B31">
        <v>690</v>
      </c>
      <c r="C31">
        <v>690</v>
      </c>
      <c r="D31">
        <v>660</v>
      </c>
      <c r="E31">
        <v>700</v>
      </c>
      <c r="F31">
        <f t="shared" si="0"/>
        <v>685</v>
      </c>
    </row>
    <row r="32" spans="1:5" ht="12.75">
      <c r="A32" s="2"/>
      <c r="B32" s="1"/>
      <c r="C32" s="1"/>
      <c r="D32" s="1"/>
      <c r="E32" s="1"/>
    </row>
    <row r="33" spans="1:7" ht="12.75">
      <c r="A33" s="2">
        <v>1257</v>
      </c>
      <c r="G33" s="9">
        <v>30</v>
      </c>
    </row>
    <row r="34" ht="12.75">
      <c r="A34" s="2" t="s">
        <v>8</v>
      </c>
    </row>
    <row r="35" spans="1:6" ht="12.75">
      <c r="A35" t="s">
        <v>31</v>
      </c>
      <c r="B35">
        <v>62930</v>
      </c>
      <c r="C35">
        <v>63190</v>
      </c>
      <c r="D35">
        <v>64140</v>
      </c>
      <c r="E35">
        <v>63040</v>
      </c>
      <c r="F35">
        <f t="shared" si="0"/>
        <v>63325</v>
      </c>
    </row>
    <row r="36" spans="1:6" ht="12.75">
      <c r="A36" t="s">
        <v>32</v>
      </c>
      <c r="B36">
        <v>78910</v>
      </c>
      <c r="C36">
        <v>81340</v>
      </c>
      <c r="D36">
        <v>80880</v>
      </c>
      <c r="E36">
        <v>81370</v>
      </c>
      <c r="F36">
        <f t="shared" si="0"/>
        <v>80625</v>
      </c>
    </row>
    <row r="37" spans="1:6" ht="12.75">
      <c r="A37" t="s">
        <v>33</v>
      </c>
      <c r="B37">
        <v>88150</v>
      </c>
      <c r="C37">
        <v>85280</v>
      </c>
      <c r="D37">
        <v>82480</v>
      </c>
      <c r="E37">
        <v>78610</v>
      </c>
      <c r="F37">
        <f t="shared" si="0"/>
        <v>83630</v>
      </c>
    </row>
    <row r="38" spans="1:6" ht="12.75">
      <c r="A38" t="s">
        <v>34</v>
      </c>
      <c r="B38">
        <v>740</v>
      </c>
      <c r="C38">
        <v>770</v>
      </c>
      <c r="D38">
        <v>850</v>
      </c>
      <c r="E38">
        <v>810</v>
      </c>
      <c r="F38">
        <f t="shared" si="0"/>
        <v>792.5</v>
      </c>
    </row>
    <row r="40" spans="1:7" ht="12.75">
      <c r="A40" s="2">
        <v>1327</v>
      </c>
      <c r="G40" s="9">
        <v>30</v>
      </c>
    </row>
    <row r="41" ht="12.75">
      <c r="A41" s="2" t="s">
        <v>8</v>
      </c>
    </row>
    <row r="42" spans="1:6" ht="12.75">
      <c r="A42" t="s">
        <v>31</v>
      </c>
      <c r="B42">
        <v>69420</v>
      </c>
      <c r="C42">
        <v>70220</v>
      </c>
      <c r="D42">
        <v>70320</v>
      </c>
      <c r="E42">
        <v>70170</v>
      </c>
      <c r="F42">
        <f t="shared" si="0"/>
        <v>70032.5</v>
      </c>
    </row>
    <row r="43" spans="1:6" ht="12.75">
      <c r="A43" s="8" t="s">
        <v>32</v>
      </c>
      <c r="B43">
        <v>102620</v>
      </c>
      <c r="C43">
        <v>103630</v>
      </c>
      <c r="D43">
        <v>103060</v>
      </c>
      <c r="E43">
        <v>104420</v>
      </c>
      <c r="F43">
        <f t="shared" si="0"/>
        <v>103432.5</v>
      </c>
    </row>
    <row r="44" spans="1:6" ht="12.75">
      <c r="A44" s="8" t="s">
        <v>33</v>
      </c>
      <c r="B44">
        <v>104910</v>
      </c>
      <c r="C44">
        <v>103410</v>
      </c>
      <c r="D44">
        <v>102030</v>
      </c>
      <c r="E44">
        <v>99560</v>
      </c>
      <c r="F44">
        <f t="shared" si="0"/>
        <v>102477.5</v>
      </c>
    </row>
    <row r="45" spans="1:6" ht="12.75">
      <c r="A45" s="8" t="s">
        <v>34</v>
      </c>
      <c r="B45" s="1">
        <v>1000</v>
      </c>
      <c r="C45" s="1">
        <v>960</v>
      </c>
      <c r="D45" s="1">
        <v>960</v>
      </c>
      <c r="E45" s="1">
        <v>970</v>
      </c>
      <c r="F45">
        <f t="shared" si="0"/>
        <v>972.5</v>
      </c>
    </row>
    <row r="47" spans="1:7" ht="12.75">
      <c r="A47" s="2">
        <v>1357</v>
      </c>
      <c r="G47" s="9">
        <v>30.2</v>
      </c>
    </row>
    <row r="48" ht="12.75">
      <c r="A48" s="2" t="s">
        <v>35</v>
      </c>
    </row>
    <row r="49" spans="1:6" ht="12.75">
      <c r="A49" t="s">
        <v>31</v>
      </c>
      <c r="B49">
        <v>75050</v>
      </c>
      <c r="C49">
        <v>77700</v>
      </c>
      <c r="D49">
        <v>78580</v>
      </c>
      <c r="E49">
        <v>79070</v>
      </c>
      <c r="F49">
        <f>AVERAGE(B49:E49)</f>
        <v>77600</v>
      </c>
    </row>
    <row r="50" spans="1:6" ht="12.75">
      <c r="A50" t="s">
        <v>32</v>
      </c>
      <c r="B50">
        <v>124440</v>
      </c>
      <c r="C50">
        <v>125370</v>
      </c>
      <c r="D50">
        <v>125700</v>
      </c>
      <c r="E50">
        <v>124540</v>
      </c>
      <c r="F50">
        <f>AVERAGE(B50:E50)</f>
        <v>125012.5</v>
      </c>
    </row>
    <row r="51" spans="1:6" ht="12.75">
      <c r="A51" t="s">
        <v>33</v>
      </c>
      <c r="B51">
        <v>131070</v>
      </c>
      <c r="C51">
        <v>130090</v>
      </c>
      <c r="D51">
        <v>128770</v>
      </c>
      <c r="E51">
        <v>128550</v>
      </c>
      <c r="F51">
        <f>AVERAGE(B51:E51)</f>
        <v>129620</v>
      </c>
    </row>
    <row r="52" spans="1:6" ht="12.75">
      <c r="A52" t="s">
        <v>34</v>
      </c>
      <c r="B52">
        <v>1100</v>
      </c>
      <c r="C52">
        <v>1130</v>
      </c>
      <c r="D52">
        <v>1120</v>
      </c>
      <c r="E52">
        <v>1180</v>
      </c>
      <c r="F52">
        <f>AVERAGE(B52:E52)</f>
        <v>1132.5</v>
      </c>
    </row>
    <row r="54" spans="1:7" ht="12.75">
      <c r="A54" s="2">
        <v>1427</v>
      </c>
      <c r="G54" s="9">
        <v>30</v>
      </c>
    </row>
    <row r="55" ht="12.75">
      <c r="A55" s="2" t="s">
        <v>8</v>
      </c>
    </row>
    <row r="56" spans="1:6" ht="12.75">
      <c r="A56" t="s">
        <v>31</v>
      </c>
      <c r="B56">
        <v>95020</v>
      </c>
      <c r="C56">
        <v>96470</v>
      </c>
      <c r="D56">
        <v>96670</v>
      </c>
      <c r="E56">
        <v>97240</v>
      </c>
      <c r="F56">
        <f aca="true" t="shared" si="1" ref="F56:F73">AVERAGE(B56:E56)</f>
        <v>96350</v>
      </c>
    </row>
    <row r="57" spans="1:6" ht="12.75">
      <c r="A57" t="s">
        <v>32</v>
      </c>
      <c r="B57">
        <v>140840</v>
      </c>
      <c r="C57">
        <v>143650</v>
      </c>
      <c r="D57">
        <v>143830</v>
      </c>
      <c r="E57">
        <v>144120</v>
      </c>
      <c r="F57">
        <f t="shared" si="1"/>
        <v>143110</v>
      </c>
    </row>
    <row r="58" spans="1:6" ht="12.75">
      <c r="A58" t="s">
        <v>33</v>
      </c>
      <c r="B58">
        <v>160290</v>
      </c>
      <c r="C58">
        <v>159760</v>
      </c>
      <c r="D58">
        <v>158870</v>
      </c>
      <c r="E58">
        <v>157080</v>
      </c>
      <c r="F58">
        <f t="shared" si="1"/>
        <v>159000</v>
      </c>
    </row>
    <row r="59" spans="1:6" ht="12.75">
      <c r="A59" t="s">
        <v>34</v>
      </c>
      <c r="B59">
        <v>1360</v>
      </c>
      <c r="C59">
        <v>1380</v>
      </c>
      <c r="D59">
        <v>1360</v>
      </c>
      <c r="E59">
        <v>1290</v>
      </c>
      <c r="F59">
        <f t="shared" si="1"/>
        <v>1347.5</v>
      </c>
    </row>
    <row r="61" spans="1:7" ht="12.75">
      <c r="A61" s="2">
        <v>1457</v>
      </c>
      <c r="G61" s="9">
        <v>30</v>
      </c>
    </row>
    <row r="62" ht="12.75">
      <c r="A62" s="2" t="s">
        <v>8</v>
      </c>
    </row>
    <row r="63" spans="1:6" ht="12.75">
      <c r="A63" t="s">
        <v>31</v>
      </c>
      <c r="B63">
        <v>107600</v>
      </c>
      <c r="C63">
        <v>105670</v>
      </c>
      <c r="D63">
        <v>107540</v>
      </c>
      <c r="E63">
        <v>108350</v>
      </c>
      <c r="F63">
        <f t="shared" si="1"/>
        <v>107290</v>
      </c>
    </row>
    <row r="64" spans="1:6" ht="12.75">
      <c r="A64" t="s">
        <v>32</v>
      </c>
      <c r="B64">
        <v>157930</v>
      </c>
      <c r="C64">
        <v>156360</v>
      </c>
      <c r="D64">
        <v>159490</v>
      </c>
      <c r="E64">
        <v>157570</v>
      </c>
      <c r="F64">
        <f t="shared" si="1"/>
        <v>157837.5</v>
      </c>
    </row>
    <row r="65" spans="1:6" ht="12.75">
      <c r="A65" t="s">
        <v>33</v>
      </c>
      <c r="B65">
        <v>184110</v>
      </c>
      <c r="C65">
        <v>181320</v>
      </c>
      <c r="D65">
        <v>181620</v>
      </c>
      <c r="E65">
        <v>180120</v>
      </c>
      <c r="F65">
        <f t="shared" si="1"/>
        <v>181792.5</v>
      </c>
    </row>
    <row r="66" spans="1:6" ht="12.75">
      <c r="A66" t="s">
        <v>34</v>
      </c>
      <c r="B66">
        <v>1450</v>
      </c>
      <c r="C66">
        <v>1430</v>
      </c>
      <c r="D66">
        <v>1550</v>
      </c>
      <c r="E66">
        <v>1520</v>
      </c>
      <c r="F66">
        <f t="shared" si="1"/>
        <v>1487.5</v>
      </c>
    </row>
    <row r="68" spans="1:7" ht="12.75">
      <c r="A68" s="2">
        <v>1527</v>
      </c>
      <c r="G68" s="9">
        <v>30</v>
      </c>
    </row>
    <row r="69" ht="12.75">
      <c r="A69" s="2" t="s">
        <v>8</v>
      </c>
    </row>
    <row r="70" spans="1:6" ht="12.75">
      <c r="A70" s="2" t="s">
        <v>31</v>
      </c>
      <c r="B70">
        <v>116480</v>
      </c>
      <c r="C70">
        <v>118120</v>
      </c>
      <c r="D70">
        <v>119880</v>
      </c>
      <c r="E70">
        <v>118880</v>
      </c>
      <c r="F70">
        <f t="shared" si="1"/>
        <v>118340</v>
      </c>
    </row>
    <row r="71" spans="1:6" ht="12.75">
      <c r="A71" s="2" t="s">
        <v>32</v>
      </c>
      <c r="B71" s="1">
        <v>171710</v>
      </c>
      <c r="C71" s="1">
        <v>173560</v>
      </c>
      <c r="D71" s="1">
        <v>174930</v>
      </c>
      <c r="E71" s="1">
        <v>174540</v>
      </c>
      <c r="F71">
        <f t="shared" si="1"/>
        <v>173685</v>
      </c>
    </row>
    <row r="72" spans="1:6" ht="12.75">
      <c r="A72" t="s">
        <v>33</v>
      </c>
      <c r="B72">
        <v>196590</v>
      </c>
      <c r="C72">
        <v>196730</v>
      </c>
      <c r="D72">
        <v>198750</v>
      </c>
      <c r="E72">
        <v>197680</v>
      </c>
      <c r="F72">
        <f t="shared" si="1"/>
        <v>197437.5</v>
      </c>
    </row>
    <row r="73" spans="1:6" ht="12.75">
      <c r="A73" t="s">
        <v>34</v>
      </c>
      <c r="B73">
        <v>1520</v>
      </c>
      <c r="C73">
        <v>1510</v>
      </c>
      <c r="D73">
        <v>1610</v>
      </c>
      <c r="E73">
        <v>1520</v>
      </c>
      <c r="F73">
        <f t="shared" si="1"/>
        <v>1540</v>
      </c>
    </row>
    <row r="75" spans="1:7" ht="12.75">
      <c r="A75" s="2">
        <v>1557</v>
      </c>
      <c r="G75" s="9">
        <v>30</v>
      </c>
    </row>
    <row r="76" ht="12.75">
      <c r="A76" s="2" t="s">
        <v>8</v>
      </c>
    </row>
    <row r="77" spans="1:6" ht="12.75">
      <c r="A77" s="8" t="s">
        <v>31</v>
      </c>
      <c r="B77" s="1">
        <v>128510</v>
      </c>
      <c r="C77" s="1">
        <v>131100</v>
      </c>
      <c r="D77" s="1">
        <v>132140</v>
      </c>
      <c r="E77" s="1">
        <v>132350</v>
      </c>
      <c r="F77">
        <f aca="true" t="shared" si="2" ref="F77:F94">AVERAGE(B77:E77)</f>
        <v>131025</v>
      </c>
    </row>
    <row r="78" spans="1:6" ht="12.75">
      <c r="A78" t="s">
        <v>32</v>
      </c>
      <c r="B78">
        <v>188110</v>
      </c>
      <c r="C78">
        <v>189950</v>
      </c>
      <c r="D78">
        <v>188210</v>
      </c>
      <c r="E78">
        <v>188210</v>
      </c>
      <c r="F78">
        <f t="shared" si="2"/>
        <v>188620</v>
      </c>
    </row>
    <row r="79" spans="1:6" ht="12.75">
      <c r="A79" t="s">
        <v>33</v>
      </c>
      <c r="B79">
        <v>227920</v>
      </c>
      <c r="C79">
        <v>226920</v>
      </c>
      <c r="D79">
        <v>225940</v>
      </c>
      <c r="E79">
        <v>224550</v>
      </c>
      <c r="F79">
        <f t="shared" si="2"/>
        <v>226332.5</v>
      </c>
    </row>
    <row r="80" spans="1:6" ht="12.75">
      <c r="A80" t="s">
        <v>34</v>
      </c>
      <c r="B80">
        <v>1600</v>
      </c>
      <c r="C80">
        <v>1640</v>
      </c>
      <c r="D80">
        <v>1610</v>
      </c>
      <c r="E80">
        <v>1560</v>
      </c>
      <c r="F80">
        <f t="shared" si="2"/>
        <v>1602.5</v>
      </c>
    </row>
    <row r="82" spans="1:7" ht="12.75">
      <c r="A82" s="2">
        <v>1627</v>
      </c>
      <c r="G82" s="9">
        <v>30</v>
      </c>
    </row>
    <row r="83" ht="12.75">
      <c r="A83" s="2" t="s">
        <v>8</v>
      </c>
    </row>
    <row r="84" spans="1:6" ht="12.75">
      <c r="A84" s="2" t="s">
        <v>31</v>
      </c>
      <c r="B84" s="1">
        <v>149030</v>
      </c>
      <c r="C84" s="1">
        <v>145160</v>
      </c>
      <c r="D84" s="1">
        <v>144440</v>
      </c>
      <c r="E84" s="1">
        <v>142570</v>
      </c>
      <c r="F84">
        <f t="shared" si="2"/>
        <v>145300</v>
      </c>
    </row>
    <row r="85" spans="1:6" ht="12.75">
      <c r="A85" t="s">
        <v>32</v>
      </c>
      <c r="B85">
        <v>203960</v>
      </c>
      <c r="C85">
        <v>203700</v>
      </c>
      <c r="D85">
        <v>204710</v>
      </c>
      <c r="E85">
        <v>204820</v>
      </c>
      <c r="F85">
        <f t="shared" si="2"/>
        <v>204297.5</v>
      </c>
    </row>
    <row r="86" spans="1:6" ht="12.75">
      <c r="A86" t="s">
        <v>33</v>
      </c>
      <c r="B86">
        <v>243450</v>
      </c>
      <c r="C86">
        <v>246330</v>
      </c>
      <c r="D86">
        <v>246580</v>
      </c>
      <c r="E86">
        <v>242190</v>
      </c>
      <c r="F86">
        <f t="shared" si="2"/>
        <v>244637.5</v>
      </c>
    </row>
    <row r="87" spans="1:6" ht="12.75">
      <c r="A87" t="s">
        <v>34</v>
      </c>
      <c r="B87">
        <v>1670</v>
      </c>
      <c r="C87">
        <v>1720</v>
      </c>
      <c r="D87">
        <v>1680</v>
      </c>
      <c r="E87">
        <v>1690</v>
      </c>
      <c r="F87">
        <f t="shared" si="2"/>
        <v>1690</v>
      </c>
    </row>
    <row r="89" spans="1:7" ht="12.75">
      <c r="A89" s="2">
        <v>1657</v>
      </c>
      <c r="G89" s="9" t="s">
        <v>36</v>
      </c>
    </row>
    <row r="90" ht="12.75">
      <c r="A90" s="2" t="s">
        <v>8</v>
      </c>
    </row>
    <row r="91" spans="1:6" ht="12.75">
      <c r="A91" t="s">
        <v>31</v>
      </c>
      <c r="B91">
        <v>151370</v>
      </c>
      <c r="C91">
        <v>152130</v>
      </c>
      <c r="D91">
        <v>151770</v>
      </c>
      <c r="E91">
        <v>151100</v>
      </c>
      <c r="F91">
        <f t="shared" si="2"/>
        <v>151592.5</v>
      </c>
    </row>
    <row r="92" spans="1:6" ht="12.75">
      <c r="A92" t="s">
        <v>32</v>
      </c>
      <c r="B92">
        <v>214490</v>
      </c>
      <c r="C92">
        <v>214720</v>
      </c>
      <c r="D92">
        <v>214750</v>
      </c>
      <c r="E92">
        <v>214850</v>
      </c>
      <c r="F92">
        <f t="shared" si="2"/>
        <v>214702.5</v>
      </c>
    </row>
    <row r="93" spans="1:6" ht="12.75">
      <c r="A93" t="s">
        <v>33</v>
      </c>
      <c r="B93">
        <v>258960</v>
      </c>
      <c r="C93">
        <v>258920</v>
      </c>
      <c r="D93">
        <v>256900</v>
      </c>
      <c r="E93">
        <v>255230</v>
      </c>
      <c r="F93">
        <f t="shared" si="2"/>
        <v>257502.5</v>
      </c>
    </row>
    <row r="94" spans="1:6" ht="12.75">
      <c r="A94" t="s">
        <v>34</v>
      </c>
      <c r="B94">
        <v>1710</v>
      </c>
      <c r="C94">
        <v>1630</v>
      </c>
      <c r="D94">
        <v>1700</v>
      </c>
      <c r="E94">
        <v>1640</v>
      </c>
      <c r="F94">
        <f t="shared" si="2"/>
        <v>1670</v>
      </c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162"/>
  <sheetViews>
    <sheetView workbookViewId="0" topLeftCell="A1">
      <selection activeCell="D9" sqref="D9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22</v>
      </c>
    </row>
    <row r="3" spans="4:6" ht="12.75">
      <c r="D3" t="s">
        <v>23</v>
      </c>
      <c r="F3" s="2">
        <v>4</v>
      </c>
    </row>
    <row r="6" spans="4:42" ht="12.75">
      <c r="D6" t="s">
        <v>24</v>
      </c>
      <c r="F6" s="2">
        <v>4</v>
      </c>
      <c r="H6" t="s">
        <v>24</v>
      </c>
      <c r="J6" s="2">
        <v>1</v>
      </c>
      <c r="L6" t="s">
        <v>24</v>
      </c>
      <c r="N6" s="2">
        <v>2</v>
      </c>
      <c r="P6" t="s">
        <v>24</v>
      </c>
      <c r="R6" s="2">
        <v>3</v>
      </c>
      <c r="T6" t="s">
        <v>24</v>
      </c>
      <c r="V6" s="2">
        <v>-1</v>
      </c>
      <c r="X6" t="s">
        <v>24</v>
      </c>
      <c r="Z6" s="2">
        <v>-1</v>
      </c>
      <c r="AB6" t="s">
        <v>24</v>
      </c>
      <c r="AD6" s="2">
        <v>-1</v>
      </c>
      <c r="AF6" t="s">
        <v>24</v>
      </c>
      <c r="AH6" s="2">
        <v>-1</v>
      </c>
      <c r="AJ6" t="s">
        <v>24</v>
      </c>
      <c r="AL6" s="2">
        <v>-1</v>
      </c>
      <c r="AN6" t="s">
        <v>24</v>
      </c>
      <c r="AP6" s="2">
        <v>-1</v>
      </c>
    </row>
    <row r="8" ht="12.75">
      <c r="B8" s="2" t="s">
        <v>15</v>
      </c>
    </row>
    <row r="9" spans="4:43" ht="12.75">
      <c r="D9" s="3" t="str">
        <f>CONCATENATE(INDEX('Raw Data'!$J$4:$J$20,F6)," (",INDEX('Raw Data'!$I$4:$I$20,F6),")")</f>
        <v> ()</v>
      </c>
      <c r="E9" s="3"/>
      <c r="F9" s="3"/>
      <c r="G9" s="3"/>
      <c r="H9" s="3" t="str">
        <f>CONCATENATE(INDEX('Raw Data'!$J$4:$J$20,J6)," (",INDEX('Raw Data'!$I$4:$I$20,J6),")")</f>
        <v> ()</v>
      </c>
      <c r="I9" s="3"/>
      <c r="J9" s="3"/>
      <c r="K9" s="3"/>
      <c r="L9" s="3" t="str">
        <f>CONCATENATE(INDEX('Raw Data'!$J$4:$J$20,N6)," (",INDEX('Raw Data'!$I$4:$I$20,N6),")")</f>
        <v> ()</v>
      </c>
      <c r="M9" s="3"/>
      <c r="N9" s="3"/>
      <c r="O9" s="3"/>
      <c r="P9" s="3" t="str">
        <f>CONCATENATE(INDEX('Raw Data'!$J$4:$J$20,R6)," (",INDEX('Raw Data'!$I$4:$I$20,R6),")")</f>
        <v> ()</v>
      </c>
      <c r="Q9" s="3"/>
      <c r="R9" s="3"/>
      <c r="S9" s="3"/>
      <c r="T9" s="3" t="e">
        <f>CONCATENATE(INDEX('Raw Data'!$J$4:$J$20,V6)," (",INDEX('Raw Data'!$I$4:$I$20,V6),")")</f>
        <v>#VALUE!</v>
      </c>
      <c r="U9" s="3"/>
      <c r="V9" s="3"/>
      <c r="W9" s="3"/>
      <c r="X9" s="3" t="e">
        <f>CONCATENATE(INDEX('Raw Data'!$J$4:$J$20,Z6)," (",INDEX('Raw Data'!$I$4:$I$20,Z6),")")</f>
        <v>#VALUE!</v>
      </c>
      <c r="Y9" s="3"/>
      <c r="Z9" s="3"/>
      <c r="AA9" s="3"/>
      <c r="AB9" s="3" t="e">
        <f>CONCATENATE(INDEX('Raw Data'!$J$4:$J$20,AD6)," (",INDEX('Raw Data'!$I$4:$I$20,AD6),")")</f>
        <v>#VALUE!</v>
      </c>
      <c r="AC9" s="3"/>
      <c r="AD9" s="3"/>
      <c r="AE9" s="3"/>
      <c r="AF9" s="3" t="e">
        <f>CONCATENATE(INDEX('Raw Data'!$J$4:$J$20,AH6)," (",INDEX('Raw Data'!$I$4:$I$20,AH6),")")</f>
        <v>#VALUE!</v>
      </c>
      <c r="AG9" s="3"/>
      <c r="AH9" s="3"/>
      <c r="AI9" s="3"/>
      <c r="AJ9" s="3" t="e">
        <f>CONCATENATE(INDEX('Raw Data'!$J$4:$J$20,AL6)," (",INDEX('Raw Data'!$I$4:$I$20,AL6),")")</f>
        <v>#VALUE!</v>
      </c>
      <c r="AK9" s="3"/>
      <c r="AL9" s="3"/>
      <c r="AM9" s="3"/>
      <c r="AN9" s="3" t="e">
        <f>CONCATENATE(INDEX('Raw Data'!$J$4:$J$20,AP6)," (",INDEX('Raw Data'!$I$4:$I$20,AP6),")")</f>
        <v>#VALUE!</v>
      </c>
      <c r="AO9" s="3"/>
      <c r="AP9" s="3"/>
      <c r="AQ9" s="3"/>
    </row>
    <row r="10" spans="2:43" ht="12.75"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11</v>
      </c>
      <c r="I10" t="s">
        <v>12</v>
      </c>
      <c r="J10" t="s">
        <v>13</v>
      </c>
      <c r="K10" t="s">
        <v>14</v>
      </c>
      <c r="L10" t="s">
        <v>11</v>
      </c>
      <c r="M10" t="s">
        <v>12</v>
      </c>
      <c r="N10" t="s">
        <v>13</v>
      </c>
      <c r="O10" t="s">
        <v>14</v>
      </c>
      <c r="P10" t="s">
        <v>11</v>
      </c>
      <c r="Q10" t="s">
        <v>12</v>
      </c>
      <c r="R10" t="s">
        <v>13</v>
      </c>
      <c r="S10" t="s">
        <v>14</v>
      </c>
      <c r="T10" t="s">
        <v>11</v>
      </c>
      <c r="U10" t="s">
        <v>12</v>
      </c>
      <c r="V10" t="s">
        <v>13</v>
      </c>
      <c r="W10" t="s">
        <v>14</v>
      </c>
      <c r="X10" t="s">
        <v>11</v>
      </c>
      <c r="Y10" t="s">
        <v>12</v>
      </c>
      <c r="Z10" t="s">
        <v>13</v>
      </c>
      <c r="AA10" t="s">
        <v>14</v>
      </c>
      <c r="AB10" t="s">
        <v>11</v>
      </c>
      <c r="AC10" t="s">
        <v>12</v>
      </c>
      <c r="AD10" t="s">
        <v>13</v>
      </c>
      <c r="AE10" t="s">
        <v>14</v>
      </c>
      <c r="AF10" t="s">
        <v>11</v>
      </c>
      <c r="AG10" t="s">
        <v>12</v>
      </c>
      <c r="AH10" t="s">
        <v>13</v>
      </c>
      <c r="AI10" t="s">
        <v>14</v>
      </c>
      <c r="AJ10" t="s">
        <v>11</v>
      </c>
      <c r="AK10" t="s">
        <v>12</v>
      </c>
      <c r="AL10" t="s">
        <v>13</v>
      </c>
      <c r="AM10" t="s">
        <v>14</v>
      </c>
      <c r="AN10" t="s">
        <v>11</v>
      </c>
      <c r="AO10" t="s">
        <v>12</v>
      </c>
      <c r="AP10" t="s">
        <v>13</v>
      </c>
      <c r="AQ10" t="s">
        <v>14</v>
      </c>
    </row>
    <row r="11" spans="2:43" ht="12.75">
      <c r="B11">
        <v>5</v>
      </c>
      <c r="C11">
        <f>INDEX('Raw Data'!A$1:A$998,$B11)</f>
        <v>1057</v>
      </c>
      <c r="D11">
        <f>INDEX('Raw Data'!B$1:B$998,$B11+$F$6+1)</f>
        <v>600</v>
      </c>
      <c r="E11">
        <f>INDEX('Raw Data'!C$1:C$998,$B11+$F$6+1)</f>
        <v>610</v>
      </c>
      <c r="F11">
        <f>INDEX('Raw Data'!D$1:D$998,$B11+$F$6+1)</f>
        <v>550</v>
      </c>
      <c r="G11">
        <f>INDEX('Raw Data'!E$1:E$998,$B11+$F$6+1)</f>
        <v>590</v>
      </c>
      <c r="H11">
        <f>INDEX('Raw Data'!B$1:B$998,$B11+$J$6+1)</f>
        <v>1010</v>
      </c>
      <c r="I11">
        <f>INDEX('Raw Data'!C$1:C$998,$B11+$J$6+1)</f>
        <v>1290</v>
      </c>
      <c r="J11">
        <f>INDEX('Raw Data'!D$1:D$998,$B11+$J$6+1)</f>
        <v>1280</v>
      </c>
      <c r="K11">
        <f>INDEX('Raw Data'!E$1:E$998,$B11+$J$6+1)</f>
        <v>1250</v>
      </c>
      <c r="L11">
        <f>INDEX('Raw Data'!B$1:B$998,$B11+$N$6+1)</f>
        <v>940</v>
      </c>
      <c r="M11">
        <f>INDEX('Raw Data'!C$1:C$998,$B11+$N$6+1)</f>
        <v>930</v>
      </c>
      <c r="N11">
        <f>INDEX('Raw Data'!D$1:D$998,$B11+$N$6+1)</f>
        <v>920</v>
      </c>
      <c r="O11">
        <f>INDEX('Raw Data'!E$1:E$998,$B11+$N$6+1)</f>
        <v>950</v>
      </c>
      <c r="P11">
        <f>INDEX('Raw Data'!B$1:B$998,$B11+$R$6+1)</f>
        <v>1200</v>
      </c>
      <c r="Q11">
        <f>INDEX('Raw Data'!C$1:C$998,$B11+$R$6+1)</f>
        <v>1190</v>
      </c>
      <c r="R11">
        <f>INDEX('Raw Data'!D$1:D$998,$B11+$R$6+1)</f>
        <v>1180</v>
      </c>
      <c r="S11">
        <f>INDEX('Raw Data'!E$1:E$998,$B11+$R$6+1)</f>
        <v>1220</v>
      </c>
      <c r="T11">
        <f>INDEX('Raw Data'!B$1:B$998,$B11+$V$6+1)</f>
        <v>0</v>
      </c>
      <c r="U11">
        <f>INDEX('Raw Data'!C$1:C$998,$B11+$V$6+1)</f>
        <v>0</v>
      </c>
      <c r="V11">
        <f>INDEX('Raw Data'!D$1:D$998,$B11+$V$6+1)</f>
        <v>0</v>
      </c>
      <c r="W11">
        <f>INDEX('Raw Data'!E$1:E$998,$B11+$V$6+1)</f>
        <v>0</v>
      </c>
      <c r="X11">
        <f>INDEX('Raw Data'!B$1:B$998,$B11+$Z$6+1)</f>
        <v>0</v>
      </c>
      <c r="Y11">
        <f>INDEX('Raw Data'!C$1:C$998,$B11+$Z$6+1)</f>
        <v>0</v>
      </c>
      <c r="Z11">
        <f>INDEX('Raw Data'!D$1:D$998,$B11+$Z$6+1)</f>
        <v>0</v>
      </c>
      <c r="AA11">
        <f>INDEX('Raw Data'!E$1:E$998,$B11+$Z$6+1)</f>
        <v>0</v>
      </c>
      <c r="AB11">
        <f>INDEX('Raw Data'!B$1:B$998,$B11+$AD$6+1)</f>
        <v>0</v>
      </c>
      <c r="AC11">
        <f>INDEX('Raw Data'!C$1:C$998,$B11+$AD$6+1)</f>
        <v>0</v>
      </c>
      <c r="AD11">
        <f>INDEX('Raw Data'!D$1:D$998,$B11+$AD$6+1)</f>
        <v>0</v>
      </c>
      <c r="AE11">
        <f>INDEX('Raw Data'!E$1:E$998,$B11+$AD$6+1)</f>
        <v>0</v>
      </c>
      <c r="AF11">
        <f>INDEX('Raw Data'!B$1:B$998,$B11+$AH$6+1)</f>
        <v>0</v>
      </c>
      <c r="AG11">
        <f>INDEX('Raw Data'!C$1:C$998,$B11+$AH$6+1)</f>
        <v>0</v>
      </c>
      <c r="AH11">
        <f>INDEX('Raw Data'!D$1:D$998,$B11+$AH$6+1)</f>
        <v>0</v>
      </c>
      <c r="AI11">
        <f>INDEX('Raw Data'!E$1:E$998,$B11+$AH$6+1)</f>
        <v>0</v>
      </c>
      <c r="AJ11">
        <f>INDEX('Raw Data'!B$1:B$998,$B11+$AL$6+1)</f>
        <v>0</v>
      </c>
      <c r="AK11">
        <f>INDEX('Raw Data'!C$1:C$998,$B11+$AL$6+1)</f>
        <v>0</v>
      </c>
      <c r="AL11">
        <f>INDEX('Raw Data'!D$1:D$998,$B11+$AL$6+1)</f>
        <v>0</v>
      </c>
      <c r="AM11">
        <f>INDEX('Raw Data'!E$1:E$998,$B11+$AL$6+1)</f>
        <v>0</v>
      </c>
      <c r="AN11">
        <f>INDEX('Raw Data'!B$1:B$998,$B11+$AP$6+1)</f>
        <v>0</v>
      </c>
      <c r="AO11">
        <f>INDEX('Raw Data'!C$1:C$998,$B11+$AP$6+1)</f>
        <v>0</v>
      </c>
      <c r="AP11">
        <f>INDEX('Raw Data'!D$1:D$998,$B11+$AP$6+1)</f>
        <v>0</v>
      </c>
      <c r="AQ11">
        <f>INDEX('Raw Data'!E$1:E$998,$B11+$AP$6+1)</f>
        <v>0</v>
      </c>
    </row>
    <row r="12" spans="2:43" ht="12.75">
      <c r="B12">
        <f>B11+$F$3+3</f>
        <v>12</v>
      </c>
      <c r="C12">
        <f>INDEX('Raw Data'!A$1:A$998,$B12)</f>
        <v>1127</v>
      </c>
      <c r="D12">
        <f>INDEX('Raw Data'!B$1:B$998,$B12+$F$6+1)</f>
        <v>520</v>
      </c>
      <c r="E12">
        <f>INDEX('Raw Data'!C$1:C$998,$B12+$F$6+1)</f>
        <v>550</v>
      </c>
      <c r="F12">
        <f>INDEX('Raw Data'!D$1:D$998,$B12+$F$6+1)</f>
        <v>540</v>
      </c>
      <c r="G12">
        <f>INDEX('Raw Data'!E$1:E$998,$B12+$F$6+1)</f>
        <v>540</v>
      </c>
      <c r="H12">
        <f>INDEX('Raw Data'!B$1:B$998,$B12+$J$6+1)</f>
        <v>8630</v>
      </c>
      <c r="I12">
        <f>INDEX('Raw Data'!C$1:C$998,$B12+$J$6+1)</f>
        <v>8670</v>
      </c>
      <c r="J12">
        <f>INDEX('Raw Data'!D$1:D$998,$B12+$J$6+1)</f>
        <v>8610</v>
      </c>
      <c r="K12">
        <f>INDEX('Raw Data'!E$1:E$998,$B12+$J$6+1)</f>
        <v>9500</v>
      </c>
      <c r="L12">
        <f>INDEX('Raw Data'!B$1:B$998,$B12+$N$6+1)</f>
        <v>8120</v>
      </c>
      <c r="M12">
        <f>INDEX('Raw Data'!C$1:C$998,$B12+$N$6+1)</f>
        <v>8920</v>
      </c>
      <c r="N12">
        <f>INDEX('Raw Data'!D$1:D$998,$B12+$N$6+1)</f>
        <v>9570</v>
      </c>
      <c r="O12">
        <f>INDEX('Raw Data'!E$1:E$998,$B12+$N$6+1)</f>
        <v>10140</v>
      </c>
      <c r="P12">
        <f>INDEX('Raw Data'!B$1:B$998,$B12+$R$6+1)</f>
        <v>9900</v>
      </c>
      <c r="Q12">
        <f>INDEX('Raw Data'!C$1:C$998,$B12+$R$6+1)</f>
        <v>9730</v>
      </c>
      <c r="R12">
        <f>INDEX('Raw Data'!D$1:D$998,$B12+$R$6+1)</f>
        <v>9850</v>
      </c>
      <c r="S12">
        <f>INDEX('Raw Data'!E$1:E$998,$B12+$R$6+1)</f>
        <v>9300</v>
      </c>
      <c r="T12">
        <f>INDEX('Raw Data'!B$1:B$998,$B12+$V$6+1)</f>
        <v>0</v>
      </c>
      <c r="U12">
        <f>INDEX('Raw Data'!C$1:C$998,$B12+$V$6+1)</f>
        <v>0</v>
      </c>
      <c r="V12">
        <f>INDEX('Raw Data'!D$1:D$998,$B12+$V$6+1)</f>
        <v>0</v>
      </c>
      <c r="W12">
        <f>INDEX('Raw Data'!E$1:E$998,$B12+$V$6+1)</f>
        <v>0</v>
      </c>
      <c r="X12">
        <f>INDEX('Raw Data'!B$1:B$998,$B12+$Z$6+1)</f>
        <v>0</v>
      </c>
      <c r="Y12">
        <f>INDEX('Raw Data'!C$1:C$998,$B12+$Z$6+1)</f>
        <v>0</v>
      </c>
      <c r="Z12">
        <f>INDEX('Raw Data'!D$1:D$998,$B12+$Z$6+1)</f>
        <v>0</v>
      </c>
      <c r="AA12">
        <f>INDEX('Raw Data'!E$1:E$998,$B12+$Z$6+1)</f>
        <v>0</v>
      </c>
      <c r="AB12">
        <f>INDEX('Raw Data'!B$1:B$998,$B12+$AD$6+1)</f>
        <v>0</v>
      </c>
      <c r="AC12">
        <f>INDEX('Raw Data'!C$1:C$998,$B12+$AD$6+1)</f>
        <v>0</v>
      </c>
      <c r="AD12">
        <f>INDEX('Raw Data'!D$1:D$998,$B12+$AD$6+1)</f>
        <v>0</v>
      </c>
      <c r="AE12">
        <f>INDEX('Raw Data'!E$1:E$998,$B12+$AD$6+1)</f>
        <v>0</v>
      </c>
      <c r="AF12">
        <f>INDEX('Raw Data'!B$1:B$998,$B12+$AH$6+1)</f>
        <v>0</v>
      </c>
      <c r="AG12">
        <f>INDEX('Raw Data'!C$1:C$998,$B12+$AH$6+1)</f>
        <v>0</v>
      </c>
      <c r="AH12">
        <f>INDEX('Raw Data'!D$1:D$998,$B12+$AH$6+1)</f>
        <v>0</v>
      </c>
      <c r="AI12">
        <f>INDEX('Raw Data'!E$1:E$998,$B12+$AH$6+1)</f>
        <v>0</v>
      </c>
      <c r="AJ12">
        <f>INDEX('Raw Data'!B$1:B$998,$B12+$AL$6+1)</f>
        <v>0</v>
      </c>
      <c r="AK12">
        <f>INDEX('Raw Data'!C$1:C$998,$B12+$AL$6+1)</f>
        <v>0</v>
      </c>
      <c r="AL12">
        <f>INDEX('Raw Data'!D$1:D$998,$B12+$AL$6+1)</f>
        <v>0</v>
      </c>
      <c r="AM12">
        <f>INDEX('Raw Data'!E$1:E$998,$B12+$AL$6+1)</f>
        <v>0</v>
      </c>
      <c r="AN12">
        <f>INDEX('Raw Data'!B$1:B$998,$B12+$AP$6+1)</f>
        <v>0</v>
      </c>
      <c r="AO12">
        <f>INDEX('Raw Data'!C$1:C$998,$B12+$AP$6+1)</f>
        <v>0</v>
      </c>
      <c r="AP12">
        <f>INDEX('Raw Data'!D$1:D$998,$B12+$AP$6+1)</f>
        <v>0</v>
      </c>
      <c r="AQ12">
        <f>INDEX('Raw Data'!E$1:E$998,$B12+$AP$6+1)</f>
        <v>0</v>
      </c>
    </row>
    <row r="13" spans="2:43" ht="12.75">
      <c r="B13">
        <f aca="true" t="shared" si="0" ref="B13:B39">B12+$F$3+3</f>
        <v>19</v>
      </c>
      <c r="C13">
        <f>INDEX('Raw Data'!A$1:A$998,$B13)</f>
        <v>1157</v>
      </c>
      <c r="D13">
        <f>INDEX('Raw Data'!B$1:B$998,$B13+$F$6+1)</f>
        <v>570</v>
      </c>
      <c r="E13">
        <f>INDEX('Raw Data'!C$1:C$998,$B13+$F$6+1)</f>
        <v>540</v>
      </c>
      <c r="F13">
        <f>INDEX('Raw Data'!D$1:D$998,$B13+$F$6+1)</f>
        <v>550</v>
      </c>
      <c r="G13">
        <f>INDEX('Raw Data'!E$1:E$998,$B13+$F$6+1)</f>
        <v>540</v>
      </c>
      <c r="H13">
        <f>INDEX('Raw Data'!B$1:B$998,$B13+$J$6+1)</f>
        <v>31280</v>
      </c>
      <c r="I13">
        <f>INDEX('Raw Data'!C$1:C$998,$B13+$J$6+1)</f>
        <v>35330</v>
      </c>
      <c r="J13">
        <f>INDEX('Raw Data'!D$1:D$998,$B13+$J$6+1)</f>
        <v>35630</v>
      </c>
      <c r="K13">
        <f>INDEX('Raw Data'!E$1:E$998,$B13+$J$6+1)</f>
        <v>35940</v>
      </c>
      <c r="L13">
        <f>INDEX('Raw Data'!B$1:B$998,$B13+$N$6+1)</f>
        <v>25840</v>
      </c>
      <c r="M13">
        <f>INDEX('Raw Data'!C$1:C$998,$B13+$N$6+1)</f>
        <v>24530</v>
      </c>
      <c r="N13">
        <f>INDEX('Raw Data'!D$1:D$998,$B13+$N$6+1)</f>
        <v>26030</v>
      </c>
      <c r="O13">
        <f>INDEX('Raw Data'!E$1:E$998,$B13+$N$6+1)</f>
        <v>27200</v>
      </c>
      <c r="P13">
        <f>INDEX('Raw Data'!B$1:B$998,$B13+$R$6+1)</f>
        <v>32650</v>
      </c>
      <c r="Q13">
        <f>INDEX('Raw Data'!C$1:C$998,$B13+$R$6+1)</f>
        <v>28540</v>
      </c>
      <c r="R13">
        <f>INDEX('Raw Data'!D$1:D$998,$B13+$R$6+1)</f>
        <v>25860</v>
      </c>
      <c r="S13">
        <f>INDEX('Raw Data'!E$1:E$998,$B13+$R$6+1)</f>
        <v>25460</v>
      </c>
      <c r="T13">
        <f>INDEX('Raw Data'!B$1:B$998,$B13+$V$6+1)</f>
        <v>0</v>
      </c>
      <c r="U13">
        <f>INDEX('Raw Data'!C$1:C$998,$B13+$V$6+1)</f>
        <v>0</v>
      </c>
      <c r="V13">
        <f>INDEX('Raw Data'!D$1:D$998,$B13+$V$6+1)</f>
        <v>0</v>
      </c>
      <c r="W13">
        <f>INDEX('Raw Data'!E$1:E$998,$B13+$V$6+1)</f>
        <v>0</v>
      </c>
      <c r="X13">
        <f>INDEX('Raw Data'!B$1:B$998,$B13+$Z$6+1)</f>
        <v>0</v>
      </c>
      <c r="Y13">
        <f>INDEX('Raw Data'!C$1:C$998,$B13+$Z$6+1)</f>
        <v>0</v>
      </c>
      <c r="Z13">
        <f>INDEX('Raw Data'!D$1:D$998,$B13+$Z$6+1)</f>
        <v>0</v>
      </c>
      <c r="AA13">
        <f>INDEX('Raw Data'!E$1:E$998,$B13+$Z$6+1)</f>
        <v>0</v>
      </c>
      <c r="AB13">
        <f>INDEX('Raw Data'!B$1:B$998,$B13+$AD$6+1)</f>
        <v>0</v>
      </c>
      <c r="AC13">
        <f>INDEX('Raw Data'!C$1:C$998,$B13+$AD$6+1)</f>
        <v>0</v>
      </c>
      <c r="AD13">
        <f>INDEX('Raw Data'!D$1:D$998,$B13+$AD$6+1)</f>
        <v>0</v>
      </c>
      <c r="AE13">
        <f>INDEX('Raw Data'!E$1:E$998,$B13+$AD$6+1)</f>
        <v>0</v>
      </c>
      <c r="AF13">
        <f>INDEX('Raw Data'!B$1:B$998,$B13+$AH$6+1)</f>
        <v>0</v>
      </c>
      <c r="AG13">
        <f>INDEX('Raw Data'!C$1:C$998,$B13+$AH$6+1)</f>
        <v>0</v>
      </c>
      <c r="AH13">
        <f>INDEX('Raw Data'!D$1:D$998,$B13+$AH$6+1)</f>
        <v>0</v>
      </c>
      <c r="AI13">
        <f>INDEX('Raw Data'!E$1:E$998,$B13+$AH$6+1)</f>
        <v>0</v>
      </c>
      <c r="AJ13">
        <f>INDEX('Raw Data'!B$1:B$998,$B13+$AL$6+1)</f>
        <v>0</v>
      </c>
      <c r="AK13">
        <f>INDEX('Raw Data'!C$1:C$998,$B13+$AL$6+1)</f>
        <v>0</v>
      </c>
      <c r="AL13">
        <f>INDEX('Raw Data'!D$1:D$998,$B13+$AL$6+1)</f>
        <v>0</v>
      </c>
      <c r="AM13">
        <f>INDEX('Raw Data'!E$1:E$998,$B13+$AL$6+1)</f>
        <v>0</v>
      </c>
      <c r="AN13">
        <f>INDEX('Raw Data'!B$1:B$998,$B13+$AP$6+1)</f>
        <v>0</v>
      </c>
      <c r="AO13">
        <f>INDEX('Raw Data'!C$1:C$998,$B13+$AP$6+1)</f>
        <v>0</v>
      </c>
      <c r="AP13">
        <f>INDEX('Raw Data'!D$1:D$998,$B13+$AP$6+1)</f>
        <v>0</v>
      </c>
      <c r="AQ13">
        <f>INDEX('Raw Data'!E$1:E$998,$B13+$AP$6+1)</f>
        <v>0</v>
      </c>
    </row>
    <row r="14" spans="2:43" ht="12.75">
      <c r="B14">
        <f t="shared" si="0"/>
        <v>26</v>
      </c>
      <c r="C14">
        <f>INDEX('Raw Data'!A$1:A$998,$B14)</f>
        <v>1227</v>
      </c>
      <c r="D14">
        <f>INDEX('Raw Data'!B$1:B$998,$B14+$F$6+1)</f>
        <v>690</v>
      </c>
      <c r="E14">
        <f>INDEX('Raw Data'!C$1:C$998,$B14+$F$6+1)</f>
        <v>690</v>
      </c>
      <c r="F14">
        <f>INDEX('Raw Data'!D$1:D$998,$B14+$F$6+1)</f>
        <v>660</v>
      </c>
      <c r="G14">
        <f>INDEX('Raw Data'!E$1:E$998,$B14+$F$6+1)</f>
        <v>700</v>
      </c>
      <c r="H14">
        <f>INDEX('Raw Data'!B$1:B$998,$B14+$J$6+1)</f>
        <v>51630</v>
      </c>
      <c r="I14">
        <f>INDEX('Raw Data'!C$1:C$998,$B14+$J$6+1)</f>
        <v>53250</v>
      </c>
      <c r="J14">
        <f>INDEX('Raw Data'!D$1:D$998,$B14+$J$6+1)</f>
        <v>53690</v>
      </c>
      <c r="K14">
        <f>INDEX('Raw Data'!E$1:E$998,$B14+$J$6+1)</f>
        <v>53380</v>
      </c>
      <c r="L14">
        <f>INDEX('Raw Data'!B$1:B$998,$B14+$N$6+1)</f>
        <v>45630</v>
      </c>
      <c r="M14">
        <f>INDEX('Raw Data'!C$1:C$998,$B14+$N$6+1)</f>
        <v>47720</v>
      </c>
      <c r="N14">
        <f>INDEX('Raw Data'!D$1:D$998,$B14+$N$6+1)</f>
        <v>50640</v>
      </c>
      <c r="O14">
        <f>INDEX('Raw Data'!E$1:E$998,$B14+$N$6+1)</f>
        <v>52240</v>
      </c>
      <c r="P14">
        <f>INDEX('Raw Data'!B$1:B$998,$B14+$R$6+1)</f>
        <v>51520</v>
      </c>
      <c r="Q14">
        <f>INDEX('Raw Data'!C$1:C$998,$B14+$R$6+1)</f>
        <v>49000</v>
      </c>
      <c r="R14">
        <f>INDEX('Raw Data'!D$1:D$998,$B14+$R$6+1)</f>
        <v>48100</v>
      </c>
      <c r="S14">
        <f>INDEX('Raw Data'!E$1:E$998,$B14+$R$6+1)</f>
        <v>48760</v>
      </c>
      <c r="T14">
        <f>INDEX('Raw Data'!B$1:B$998,$B14+$V$6+1)</f>
        <v>0</v>
      </c>
      <c r="U14">
        <f>INDEX('Raw Data'!C$1:C$998,$B14+$V$6+1)</f>
        <v>0</v>
      </c>
      <c r="V14">
        <f>INDEX('Raw Data'!D$1:D$998,$B14+$V$6+1)</f>
        <v>0</v>
      </c>
      <c r="W14">
        <f>INDEX('Raw Data'!E$1:E$998,$B14+$V$6+1)</f>
        <v>0</v>
      </c>
      <c r="X14">
        <f>INDEX('Raw Data'!B$1:B$998,$B14+$Z$6+1)</f>
        <v>0</v>
      </c>
      <c r="Y14">
        <f>INDEX('Raw Data'!C$1:C$998,$B14+$Z$6+1)</f>
        <v>0</v>
      </c>
      <c r="Z14">
        <f>INDEX('Raw Data'!D$1:D$998,$B14+$Z$6+1)</f>
        <v>0</v>
      </c>
      <c r="AA14">
        <f>INDEX('Raw Data'!E$1:E$998,$B14+$Z$6+1)</f>
        <v>0</v>
      </c>
      <c r="AB14">
        <f>INDEX('Raw Data'!B$1:B$998,$B14+$AD$6+1)</f>
        <v>0</v>
      </c>
      <c r="AC14">
        <f>INDEX('Raw Data'!C$1:C$998,$B14+$AD$6+1)</f>
        <v>0</v>
      </c>
      <c r="AD14">
        <f>INDEX('Raw Data'!D$1:D$998,$B14+$AD$6+1)</f>
        <v>0</v>
      </c>
      <c r="AE14">
        <f>INDEX('Raw Data'!E$1:E$998,$B14+$AD$6+1)</f>
        <v>0</v>
      </c>
      <c r="AF14">
        <f>INDEX('Raw Data'!B$1:B$998,$B14+$AH$6+1)</f>
        <v>0</v>
      </c>
      <c r="AG14">
        <f>INDEX('Raw Data'!C$1:C$998,$B14+$AH$6+1)</f>
        <v>0</v>
      </c>
      <c r="AH14">
        <f>INDEX('Raw Data'!D$1:D$998,$B14+$AH$6+1)</f>
        <v>0</v>
      </c>
      <c r="AI14">
        <f>INDEX('Raw Data'!E$1:E$998,$B14+$AH$6+1)</f>
        <v>0</v>
      </c>
      <c r="AJ14">
        <f>INDEX('Raw Data'!B$1:B$998,$B14+$AL$6+1)</f>
        <v>0</v>
      </c>
      <c r="AK14">
        <f>INDEX('Raw Data'!C$1:C$998,$B14+$AL$6+1)</f>
        <v>0</v>
      </c>
      <c r="AL14">
        <f>INDEX('Raw Data'!D$1:D$998,$B14+$AL$6+1)</f>
        <v>0</v>
      </c>
      <c r="AM14">
        <f>INDEX('Raw Data'!E$1:E$998,$B14+$AL$6+1)</f>
        <v>0</v>
      </c>
      <c r="AN14">
        <f>INDEX('Raw Data'!B$1:B$998,$B14+$AP$6+1)</f>
        <v>0</v>
      </c>
      <c r="AO14">
        <f>INDEX('Raw Data'!C$1:C$998,$B14+$AP$6+1)</f>
        <v>0</v>
      </c>
      <c r="AP14">
        <f>INDEX('Raw Data'!D$1:D$998,$B14+$AP$6+1)</f>
        <v>0</v>
      </c>
      <c r="AQ14">
        <f>INDEX('Raw Data'!E$1:E$998,$B14+$AP$6+1)</f>
        <v>0</v>
      </c>
    </row>
    <row r="15" spans="2:43" ht="12.75">
      <c r="B15">
        <f t="shared" si="0"/>
        <v>33</v>
      </c>
      <c r="C15">
        <f>INDEX('Raw Data'!A$1:A$998,$B15)</f>
        <v>1257</v>
      </c>
      <c r="D15">
        <f>INDEX('Raw Data'!B$1:B$998,$B15+$F$6+1)</f>
        <v>740</v>
      </c>
      <c r="E15">
        <f>INDEX('Raw Data'!C$1:C$998,$B15+$F$6+1)</f>
        <v>770</v>
      </c>
      <c r="F15">
        <f>INDEX('Raw Data'!D$1:D$998,$B15+$F$6+1)</f>
        <v>850</v>
      </c>
      <c r="G15">
        <f>INDEX('Raw Data'!E$1:E$998,$B15+$F$6+1)</f>
        <v>810</v>
      </c>
      <c r="H15">
        <f>INDEX('Raw Data'!B$1:B$998,$B15+$J$6+1)</f>
        <v>62930</v>
      </c>
      <c r="I15">
        <f>INDEX('Raw Data'!C$1:C$998,$B15+$J$6+1)</f>
        <v>63190</v>
      </c>
      <c r="J15">
        <f>INDEX('Raw Data'!D$1:D$998,$B15+$J$6+1)</f>
        <v>64140</v>
      </c>
      <c r="K15">
        <f>INDEX('Raw Data'!E$1:E$998,$B15+$J$6+1)</f>
        <v>63040</v>
      </c>
      <c r="L15">
        <f>INDEX('Raw Data'!B$1:B$998,$B15+$N$6+1)</f>
        <v>78910</v>
      </c>
      <c r="M15">
        <f>INDEX('Raw Data'!C$1:C$998,$B15+$N$6+1)</f>
        <v>81340</v>
      </c>
      <c r="N15">
        <f>INDEX('Raw Data'!D$1:D$998,$B15+$N$6+1)</f>
        <v>80880</v>
      </c>
      <c r="O15">
        <f>INDEX('Raw Data'!E$1:E$998,$B15+$N$6+1)</f>
        <v>81370</v>
      </c>
      <c r="P15">
        <f>INDEX('Raw Data'!B$1:B$998,$B15+$R$6+1)</f>
        <v>88150</v>
      </c>
      <c r="Q15">
        <f>INDEX('Raw Data'!C$1:C$998,$B15+$R$6+1)</f>
        <v>85280</v>
      </c>
      <c r="R15">
        <f>INDEX('Raw Data'!D$1:D$998,$B15+$R$6+1)</f>
        <v>82480</v>
      </c>
      <c r="S15">
        <f>INDEX('Raw Data'!E$1:E$998,$B15+$R$6+1)</f>
        <v>78610</v>
      </c>
      <c r="T15">
        <f>INDEX('Raw Data'!B$1:B$998,$B15+$V$6+1)</f>
        <v>0</v>
      </c>
      <c r="U15">
        <f>INDEX('Raw Data'!C$1:C$998,$B15+$V$6+1)</f>
        <v>0</v>
      </c>
      <c r="V15">
        <f>INDEX('Raw Data'!D$1:D$998,$B15+$V$6+1)</f>
        <v>0</v>
      </c>
      <c r="W15">
        <f>INDEX('Raw Data'!E$1:E$998,$B15+$V$6+1)</f>
        <v>0</v>
      </c>
      <c r="X15">
        <f>INDEX('Raw Data'!B$1:B$998,$B15+$Z$6+1)</f>
        <v>0</v>
      </c>
      <c r="Y15">
        <f>INDEX('Raw Data'!C$1:C$998,$B15+$Z$6+1)</f>
        <v>0</v>
      </c>
      <c r="Z15">
        <f>INDEX('Raw Data'!D$1:D$998,$B15+$Z$6+1)</f>
        <v>0</v>
      </c>
      <c r="AA15">
        <f>INDEX('Raw Data'!E$1:E$998,$B15+$Z$6+1)</f>
        <v>0</v>
      </c>
      <c r="AB15">
        <f>INDEX('Raw Data'!B$1:B$998,$B15+$AD$6+1)</f>
        <v>0</v>
      </c>
      <c r="AC15">
        <f>INDEX('Raw Data'!C$1:C$998,$B15+$AD$6+1)</f>
        <v>0</v>
      </c>
      <c r="AD15">
        <f>INDEX('Raw Data'!D$1:D$998,$B15+$AD$6+1)</f>
        <v>0</v>
      </c>
      <c r="AE15">
        <f>INDEX('Raw Data'!E$1:E$998,$B15+$AD$6+1)</f>
        <v>0</v>
      </c>
      <c r="AF15">
        <f>INDEX('Raw Data'!B$1:B$998,$B15+$AH$6+1)</f>
        <v>0</v>
      </c>
      <c r="AG15">
        <f>INDEX('Raw Data'!C$1:C$998,$B15+$AH$6+1)</f>
        <v>0</v>
      </c>
      <c r="AH15">
        <f>INDEX('Raw Data'!D$1:D$998,$B15+$AH$6+1)</f>
        <v>0</v>
      </c>
      <c r="AI15">
        <f>INDEX('Raw Data'!E$1:E$998,$B15+$AH$6+1)</f>
        <v>0</v>
      </c>
      <c r="AJ15">
        <f>INDEX('Raw Data'!B$1:B$998,$B15+$AL$6+1)</f>
        <v>0</v>
      </c>
      <c r="AK15">
        <f>INDEX('Raw Data'!C$1:C$998,$B15+$AL$6+1)</f>
        <v>0</v>
      </c>
      <c r="AL15">
        <f>INDEX('Raw Data'!D$1:D$998,$B15+$AL$6+1)</f>
        <v>0</v>
      </c>
      <c r="AM15">
        <f>INDEX('Raw Data'!E$1:E$998,$B15+$AL$6+1)</f>
        <v>0</v>
      </c>
      <c r="AN15">
        <f>INDEX('Raw Data'!B$1:B$998,$B15+$AP$6+1)</f>
        <v>0</v>
      </c>
      <c r="AO15">
        <f>INDEX('Raw Data'!C$1:C$998,$B15+$AP$6+1)</f>
        <v>0</v>
      </c>
      <c r="AP15">
        <f>INDEX('Raw Data'!D$1:D$998,$B15+$AP$6+1)</f>
        <v>0</v>
      </c>
      <c r="AQ15">
        <f>INDEX('Raw Data'!E$1:E$998,$B15+$AP$6+1)</f>
        <v>0</v>
      </c>
    </row>
    <row r="16" spans="2:43" ht="12.75">
      <c r="B16">
        <f t="shared" si="0"/>
        <v>40</v>
      </c>
      <c r="C16">
        <f>INDEX('Raw Data'!A$1:A$998,$B16)</f>
        <v>1327</v>
      </c>
      <c r="D16">
        <f>INDEX('Raw Data'!B$1:B$998,$B16+$F$6+1)</f>
        <v>1000</v>
      </c>
      <c r="E16">
        <f>INDEX('Raw Data'!C$1:C$998,$B16+$F$6+1)</f>
        <v>960</v>
      </c>
      <c r="F16">
        <f>INDEX('Raw Data'!D$1:D$998,$B16+$F$6+1)</f>
        <v>960</v>
      </c>
      <c r="G16">
        <f>INDEX('Raw Data'!E$1:E$998,$B16+$F$6+1)</f>
        <v>970</v>
      </c>
      <c r="H16">
        <f>INDEX('Raw Data'!B$1:B$998,$B16+$J$6+1)</f>
        <v>69420</v>
      </c>
      <c r="I16">
        <f>INDEX('Raw Data'!C$1:C$998,$B16+$J$6+1)</f>
        <v>70220</v>
      </c>
      <c r="J16">
        <f>INDEX('Raw Data'!D$1:D$998,$B16+$J$6+1)</f>
        <v>70320</v>
      </c>
      <c r="K16">
        <f>INDEX('Raw Data'!E$1:E$998,$B16+$J$6+1)</f>
        <v>70170</v>
      </c>
      <c r="L16">
        <f>INDEX('Raw Data'!B$1:B$998,$B16+$N$6+1)</f>
        <v>102620</v>
      </c>
      <c r="M16">
        <f>INDEX('Raw Data'!C$1:C$998,$B16+$N$6+1)</f>
        <v>103630</v>
      </c>
      <c r="N16">
        <f>INDEX('Raw Data'!D$1:D$998,$B16+$N$6+1)</f>
        <v>103060</v>
      </c>
      <c r="O16">
        <f>INDEX('Raw Data'!E$1:E$998,$B16+$N$6+1)</f>
        <v>104420</v>
      </c>
      <c r="P16">
        <f>INDEX('Raw Data'!B$1:B$998,$B16+$R$6+1)</f>
        <v>104910</v>
      </c>
      <c r="Q16">
        <f>INDEX('Raw Data'!C$1:C$998,$B16+$R$6+1)</f>
        <v>103410</v>
      </c>
      <c r="R16">
        <f>INDEX('Raw Data'!D$1:D$998,$B16+$R$6+1)</f>
        <v>102030</v>
      </c>
      <c r="S16">
        <f>INDEX('Raw Data'!E$1:E$998,$B16+$R$6+1)</f>
        <v>99560</v>
      </c>
      <c r="T16">
        <f>INDEX('Raw Data'!B$1:B$998,$B16+$V$6+1)</f>
        <v>0</v>
      </c>
      <c r="U16">
        <f>INDEX('Raw Data'!C$1:C$998,$B16+$V$6+1)</f>
        <v>0</v>
      </c>
      <c r="V16">
        <f>INDEX('Raw Data'!D$1:D$998,$B16+$V$6+1)</f>
        <v>0</v>
      </c>
      <c r="W16">
        <f>INDEX('Raw Data'!E$1:E$998,$B16+$V$6+1)</f>
        <v>0</v>
      </c>
      <c r="X16">
        <f>INDEX('Raw Data'!B$1:B$998,$B16+$Z$6+1)</f>
        <v>0</v>
      </c>
      <c r="Y16">
        <f>INDEX('Raw Data'!C$1:C$998,$B16+$Z$6+1)</f>
        <v>0</v>
      </c>
      <c r="Z16">
        <f>INDEX('Raw Data'!D$1:D$998,$B16+$Z$6+1)</f>
        <v>0</v>
      </c>
      <c r="AA16">
        <f>INDEX('Raw Data'!E$1:E$998,$B16+$Z$6+1)</f>
        <v>0</v>
      </c>
      <c r="AB16">
        <f>INDEX('Raw Data'!B$1:B$998,$B16+$AD$6+1)</f>
        <v>0</v>
      </c>
      <c r="AC16">
        <f>INDEX('Raw Data'!C$1:C$998,$B16+$AD$6+1)</f>
        <v>0</v>
      </c>
      <c r="AD16">
        <f>INDEX('Raw Data'!D$1:D$998,$B16+$AD$6+1)</f>
        <v>0</v>
      </c>
      <c r="AE16">
        <f>INDEX('Raw Data'!E$1:E$998,$B16+$AD$6+1)</f>
        <v>0</v>
      </c>
      <c r="AF16">
        <f>INDEX('Raw Data'!B$1:B$998,$B16+$AH$6+1)</f>
        <v>0</v>
      </c>
      <c r="AG16">
        <f>INDEX('Raw Data'!C$1:C$998,$B16+$AH$6+1)</f>
        <v>0</v>
      </c>
      <c r="AH16">
        <f>INDEX('Raw Data'!D$1:D$998,$B16+$AH$6+1)</f>
        <v>0</v>
      </c>
      <c r="AI16">
        <f>INDEX('Raw Data'!E$1:E$998,$B16+$AH$6+1)</f>
        <v>0</v>
      </c>
      <c r="AJ16">
        <f>INDEX('Raw Data'!B$1:B$998,$B16+$AL$6+1)</f>
        <v>0</v>
      </c>
      <c r="AK16">
        <f>INDEX('Raw Data'!C$1:C$998,$B16+$AL$6+1)</f>
        <v>0</v>
      </c>
      <c r="AL16">
        <f>INDEX('Raw Data'!D$1:D$998,$B16+$AL$6+1)</f>
        <v>0</v>
      </c>
      <c r="AM16">
        <f>INDEX('Raw Data'!E$1:E$998,$B16+$AL$6+1)</f>
        <v>0</v>
      </c>
      <c r="AN16">
        <f>INDEX('Raw Data'!B$1:B$998,$B16+$AP$6+1)</f>
        <v>0</v>
      </c>
      <c r="AO16">
        <f>INDEX('Raw Data'!C$1:C$998,$B16+$AP$6+1)</f>
        <v>0</v>
      </c>
      <c r="AP16">
        <f>INDEX('Raw Data'!D$1:D$998,$B16+$AP$6+1)</f>
        <v>0</v>
      </c>
      <c r="AQ16">
        <f>INDEX('Raw Data'!E$1:E$998,$B16+$AP$6+1)</f>
        <v>0</v>
      </c>
    </row>
    <row r="17" spans="2:43" ht="12.75">
      <c r="B17">
        <f t="shared" si="0"/>
        <v>47</v>
      </c>
      <c r="C17">
        <f>INDEX('Raw Data'!A$1:A$998,$B17)</f>
        <v>1357</v>
      </c>
      <c r="D17">
        <f>INDEX('Raw Data'!B$1:B$998,$B17+$F$6+1)</f>
        <v>1100</v>
      </c>
      <c r="E17">
        <f>INDEX('Raw Data'!C$1:C$998,$B17+$F$6+1)</f>
        <v>1130</v>
      </c>
      <c r="F17">
        <f>INDEX('Raw Data'!D$1:D$998,$B17+$F$6+1)</f>
        <v>1120</v>
      </c>
      <c r="G17">
        <f>INDEX('Raw Data'!E$1:E$998,$B17+$F$6+1)</f>
        <v>1180</v>
      </c>
      <c r="H17">
        <f>INDEX('Raw Data'!B$1:B$998,$B17+$J$6+1)</f>
        <v>75050</v>
      </c>
      <c r="I17">
        <f>INDEX('Raw Data'!C$1:C$998,$B17+$J$6+1)</f>
        <v>77700</v>
      </c>
      <c r="J17">
        <f>INDEX('Raw Data'!D$1:D$998,$B17+$J$6+1)</f>
        <v>78580</v>
      </c>
      <c r="K17">
        <f>INDEX('Raw Data'!E$1:E$998,$B17+$J$6+1)</f>
        <v>79070</v>
      </c>
      <c r="L17">
        <f>INDEX('Raw Data'!B$1:B$998,$B17+$N$6+1)</f>
        <v>124440</v>
      </c>
      <c r="M17">
        <f>INDEX('Raw Data'!C$1:C$998,$B17+$N$6+1)</f>
        <v>125370</v>
      </c>
      <c r="N17">
        <f>INDEX('Raw Data'!D$1:D$998,$B17+$N$6+1)</f>
        <v>125700</v>
      </c>
      <c r="O17">
        <f>INDEX('Raw Data'!E$1:E$998,$B17+$N$6+1)</f>
        <v>124540</v>
      </c>
      <c r="P17">
        <f>INDEX('Raw Data'!B$1:B$998,$B17+$R$6+1)</f>
        <v>131070</v>
      </c>
      <c r="Q17">
        <f>INDEX('Raw Data'!C$1:C$998,$B17+$R$6+1)</f>
        <v>130090</v>
      </c>
      <c r="R17">
        <f>INDEX('Raw Data'!D$1:D$998,$B17+$R$6+1)</f>
        <v>128770</v>
      </c>
      <c r="S17">
        <f>INDEX('Raw Data'!E$1:E$998,$B17+$R$6+1)</f>
        <v>128550</v>
      </c>
      <c r="T17">
        <f>INDEX('Raw Data'!B$1:B$998,$B17+$V$6+1)</f>
        <v>0</v>
      </c>
      <c r="U17">
        <f>INDEX('Raw Data'!C$1:C$998,$B17+$V$6+1)</f>
        <v>0</v>
      </c>
      <c r="V17">
        <f>INDEX('Raw Data'!D$1:D$998,$B17+$V$6+1)</f>
        <v>0</v>
      </c>
      <c r="W17">
        <f>INDEX('Raw Data'!E$1:E$998,$B17+$V$6+1)</f>
        <v>0</v>
      </c>
      <c r="X17">
        <f>INDEX('Raw Data'!B$1:B$998,$B17+$Z$6+1)</f>
        <v>0</v>
      </c>
      <c r="Y17">
        <f>INDEX('Raw Data'!C$1:C$998,$B17+$Z$6+1)</f>
        <v>0</v>
      </c>
      <c r="Z17">
        <f>INDEX('Raw Data'!D$1:D$998,$B17+$Z$6+1)</f>
        <v>0</v>
      </c>
      <c r="AA17">
        <f>INDEX('Raw Data'!E$1:E$998,$B17+$Z$6+1)</f>
        <v>0</v>
      </c>
      <c r="AB17">
        <f>INDEX('Raw Data'!B$1:B$998,$B17+$AD$6+1)</f>
        <v>0</v>
      </c>
      <c r="AC17">
        <f>INDEX('Raw Data'!C$1:C$998,$B17+$AD$6+1)</f>
        <v>0</v>
      </c>
      <c r="AD17">
        <f>INDEX('Raw Data'!D$1:D$998,$B17+$AD$6+1)</f>
        <v>0</v>
      </c>
      <c r="AE17">
        <f>INDEX('Raw Data'!E$1:E$998,$B17+$AD$6+1)</f>
        <v>0</v>
      </c>
      <c r="AF17">
        <f>INDEX('Raw Data'!B$1:B$998,$B17+$AH$6+1)</f>
        <v>0</v>
      </c>
      <c r="AG17">
        <f>INDEX('Raw Data'!C$1:C$998,$B17+$AH$6+1)</f>
        <v>0</v>
      </c>
      <c r="AH17">
        <f>INDEX('Raw Data'!D$1:D$998,$B17+$AH$6+1)</f>
        <v>0</v>
      </c>
      <c r="AI17">
        <f>INDEX('Raw Data'!E$1:E$998,$B17+$AH$6+1)</f>
        <v>0</v>
      </c>
      <c r="AJ17">
        <f>INDEX('Raw Data'!B$1:B$998,$B17+$AL$6+1)</f>
        <v>0</v>
      </c>
      <c r="AK17">
        <f>INDEX('Raw Data'!C$1:C$998,$B17+$AL$6+1)</f>
        <v>0</v>
      </c>
      <c r="AL17">
        <f>INDEX('Raw Data'!D$1:D$998,$B17+$AL$6+1)</f>
        <v>0</v>
      </c>
      <c r="AM17">
        <f>INDEX('Raw Data'!E$1:E$998,$B17+$AL$6+1)</f>
        <v>0</v>
      </c>
      <c r="AN17">
        <f>INDEX('Raw Data'!B$1:B$998,$B17+$AP$6+1)</f>
        <v>0</v>
      </c>
      <c r="AO17">
        <f>INDEX('Raw Data'!C$1:C$998,$B17+$AP$6+1)</f>
        <v>0</v>
      </c>
      <c r="AP17">
        <f>INDEX('Raw Data'!D$1:D$998,$B17+$AP$6+1)</f>
        <v>0</v>
      </c>
      <c r="AQ17">
        <f>INDEX('Raw Data'!E$1:E$998,$B17+$AP$6+1)</f>
        <v>0</v>
      </c>
    </row>
    <row r="18" spans="2:43" ht="12.75">
      <c r="B18">
        <f t="shared" si="0"/>
        <v>54</v>
      </c>
      <c r="C18">
        <f>INDEX('Raw Data'!A$1:A$998,$B18)</f>
        <v>1427</v>
      </c>
      <c r="D18">
        <f>INDEX('Raw Data'!B$1:B$998,$B18+$F$6+1)</f>
        <v>1360</v>
      </c>
      <c r="E18">
        <f>INDEX('Raw Data'!C$1:C$998,$B18+$F$6+1)</f>
        <v>1380</v>
      </c>
      <c r="F18">
        <f>INDEX('Raw Data'!D$1:D$998,$B18+$F$6+1)</f>
        <v>1360</v>
      </c>
      <c r="G18">
        <f>INDEX('Raw Data'!E$1:E$998,$B18+$F$6+1)</f>
        <v>1290</v>
      </c>
      <c r="H18">
        <f>INDEX('Raw Data'!B$1:B$998,$B18+$J$6+1)</f>
        <v>95020</v>
      </c>
      <c r="I18">
        <f>INDEX('Raw Data'!C$1:C$998,$B18+$J$6+1)</f>
        <v>96470</v>
      </c>
      <c r="J18">
        <f>INDEX('Raw Data'!D$1:D$998,$B18+$J$6+1)</f>
        <v>96670</v>
      </c>
      <c r="K18">
        <f>INDEX('Raw Data'!E$1:E$998,$B18+$J$6+1)</f>
        <v>97240</v>
      </c>
      <c r="L18">
        <f>INDEX('Raw Data'!B$1:B$998,$B18+$N$6+1)</f>
        <v>140840</v>
      </c>
      <c r="M18">
        <f>INDEX('Raw Data'!C$1:C$998,$B18+$N$6+1)</f>
        <v>143650</v>
      </c>
      <c r="N18">
        <f>INDEX('Raw Data'!D$1:D$998,$B18+$N$6+1)</f>
        <v>143830</v>
      </c>
      <c r="O18">
        <f>INDEX('Raw Data'!E$1:E$998,$B18+$N$6+1)</f>
        <v>144120</v>
      </c>
      <c r="P18">
        <f>INDEX('Raw Data'!B$1:B$998,$B18+$R$6+1)</f>
        <v>160290</v>
      </c>
      <c r="Q18">
        <f>INDEX('Raw Data'!C$1:C$998,$B18+$R$6+1)</f>
        <v>159760</v>
      </c>
      <c r="R18">
        <f>INDEX('Raw Data'!D$1:D$998,$B18+$R$6+1)</f>
        <v>158870</v>
      </c>
      <c r="S18">
        <f>INDEX('Raw Data'!E$1:E$998,$B18+$R$6+1)</f>
        <v>157080</v>
      </c>
      <c r="T18">
        <f>INDEX('Raw Data'!B$1:B$998,$B18+$V$6+1)</f>
        <v>0</v>
      </c>
      <c r="U18">
        <f>INDEX('Raw Data'!C$1:C$998,$B18+$V$6+1)</f>
        <v>0</v>
      </c>
      <c r="V18">
        <f>INDEX('Raw Data'!D$1:D$998,$B18+$V$6+1)</f>
        <v>0</v>
      </c>
      <c r="W18">
        <f>INDEX('Raw Data'!E$1:E$998,$B18+$V$6+1)</f>
        <v>0</v>
      </c>
      <c r="X18">
        <f>INDEX('Raw Data'!B$1:B$998,$B18+$Z$6+1)</f>
        <v>0</v>
      </c>
      <c r="Y18">
        <f>INDEX('Raw Data'!C$1:C$998,$B18+$Z$6+1)</f>
        <v>0</v>
      </c>
      <c r="Z18">
        <f>INDEX('Raw Data'!D$1:D$998,$B18+$Z$6+1)</f>
        <v>0</v>
      </c>
      <c r="AA18">
        <f>INDEX('Raw Data'!E$1:E$998,$B18+$Z$6+1)</f>
        <v>0</v>
      </c>
      <c r="AB18">
        <f>INDEX('Raw Data'!B$1:B$998,$B18+$AD$6+1)</f>
        <v>0</v>
      </c>
      <c r="AC18">
        <f>INDEX('Raw Data'!C$1:C$998,$B18+$AD$6+1)</f>
        <v>0</v>
      </c>
      <c r="AD18">
        <f>INDEX('Raw Data'!D$1:D$998,$B18+$AD$6+1)</f>
        <v>0</v>
      </c>
      <c r="AE18">
        <f>INDEX('Raw Data'!E$1:E$998,$B18+$AD$6+1)</f>
        <v>0</v>
      </c>
      <c r="AF18">
        <f>INDEX('Raw Data'!B$1:B$998,$B18+$AH$6+1)</f>
        <v>0</v>
      </c>
      <c r="AG18">
        <f>INDEX('Raw Data'!C$1:C$998,$B18+$AH$6+1)</f>
        <v>0</v>
      </c>
      <c r="AH18">
        <f>INDEX('Raw Data'!D$1:D$998,$B18+$AH$6+1)</f>
        <v>0</v>
      </c>
      <c r="AI18">
        <f>INDEX('Raw Data'!E$1:E$998,$B18+$AH$6+1)</f>
        <v>0</v>
      </c>
      <c r="AJ18">
        <f>INDEX('Raw Data'!B$1:B$998,$B18+$AL$6+1)</f>
        <v>0</v>
      </c>
      <c r="AK18">
        <f>INDEX('Raw Data'!C$1:C$998,$B18+$AL$6+1)</f>
        <v>0</v>
      </c>
      <c r="AL18">
        <f>INDEX('Raw Data'!D$1:D$998,$B18+$AL$6+1)</f>
        <v>0</v>
      </c>
      <c r="AM18">
        <f>INDEX('Raw Data'!E$1:E$998,$B18+$AL$6+1)</f>
        <v>0</v>
      </c>
      <c r="AN18">
        <f>INDEX('Raw Data'!B$1:B$998,$B18+$AP$6+1)</f>
        <v>0</v>
      </c>
      <c r="AO18">
        <f>INDEX('Raw Data'!C$1:C$998,$B18+$AP$6+1)</f>
        <v>0</v>
      </c>
      <c r="AP18">
        <f>INDEX('Raw Data'!D$1:D$998,$B18+$AP$6+1)</f>
        <v>0</v>
      </c>
      <c r="AQ18">
        <f>INDEX('Raw Data'!E$1:E$998,$B18+$AP$6+1)</f>
        <v>0</v>
      </c>
    </row>
    <row r="19" spans="2:43" ht="12.75">
      <c r="B19">
        <f t="shared" si="0"/>
        <v>61</v>
      </c>
      <c r="C19">
        <f>INDEX('Raw Data'!A$1:A$998,$B19)</f>
        <v>1457</v>
      </c>
      <c r="D19">
        <f>INDEX('Raw Data'!B$1:B$998,$B19+$F$6+1)</f>
        <v>1450</v>
      </c>
      <c r="E19">
        <f>INDEX('Raw Data'!C$1:C$998,$B19+$F$6+1)</f>
        <v>1430</v>
      </c>
      <c r="F19">
        <f>INDEX('Raw Data'!D$1:D$998,$B19+$F$6+1)</f>
        <v>1550</v>
      </c>
      <c r="G19">
        <f>INDEX('Raw Data'!E$1:E$998,$B19+$F$6+1)</f>
        <v>1520</v>
      </c>
      <c r="H19">
        <f>INDEX('Raw Data'!B$1:B$998,$B19+$J$6+1)</f>
        <v>107600</v>
      </c>
      <c r="I19">
        <f>INDEX('Raw Data'!C$1:C$998,$B19+$J$6+1)</f>
        <v>105670</v>
      </c>
      <c r="J19">
        <f>INDEX('Raw Data'!D$1:D$998,$B19+$J$6+1)</f>
        <v>107540</v>
      </c>
      <c r="K19">
        <f>INDEX('Raw Data'!E$1:E$998,$B19+$J$6+1)</f>
        <v>108350</v>
      </c>
      <c r="L19">
        <f>INDEX('Raw Data'!B$1:B$998,$B19+$N$6+1)</f>
        <v>157930</v>
      </c>
      <c r="M19">
        <f>INDEX('Raw Data'!C$1:C$998,$B19+$N$6+1)</f>
        <v>156360</v>
      </c>
      <c r="N19">
        <f>INDEX('Raw Data'!D$1:D$998,$B19+$N$6+1)</f>
        <v>159490</v>
      </c>
      <c r="O19">
        <f>INDEX('Raw Data'!E$1:E$998,$B19+$N$6+1)</f>
        <v>157570</v>
      </c>
      <c r="P19">
        <f>INDEX('Raw Data'!B$1:B$998,$B19+$R$6+1)</f>
        <v>184110</v>
      </c>
      <c r="Q19">
        <f>INDEX('Raw Data'!C$1:C$998,$B19+$R$6+1)</f>
        <v>181320</v>
      </c>
      <c r="R19">
        <f>INDEX('Raw Data'!D$1:D$998,$B19+$R$6+1)</f>
        <v>181620</v>
      </c>
      <c r="S19">
        <f>INDEX('Raw Data'!E$1:E$998,$B19+$R$6+1)</f>
        <v>180120</v>
      </c>
      <c r="T19">
        <f>INDEX('Raw Data'!B$1:B$998,$B19+$V$6+1)</f>
        <v>0</v>
      </c>
      <c r="U19">
        <f>INDEX('Raw Data'!C$1:C$998,$B19+$V$6+1)</f>
        <v>0</v>
      </c>
      <c r="V19">
        <f>INDEX('Raw Data'!D$1:D$998,$B19+$V$6+1)</f>
        <v>0</v>
      </c>
      <c r="W19">
        <f>INDEX('Raw Data'!E$1:E$998,$B19+$V$6+1)</f>
        <v>0</v>
      </c>
      <c r="X19">
        <f>INDEX('Raw Data'!B$1:B$998,$B19+$Z$6+1)</f>
        <v>0</v>
      </c>
      <c r="Y19">
        <f>INDEX('Raw Data'!C$1:C$998,$B19+$Z$6+1)</f>
        <v>0</v>
      </c>
      <c r="Z19">
        <f>INDEX('Raw Data'!D$1:D$998,$B19+$Z$6+1)</f>
        <v>0</v>
      </c>
      <c r="AA19">
        <f>INDEX('Raw Data'!E$1:E$998,$B19+$Z$6+1)</f>
        <v>0</v>
      </c>
      <c r="AB19">
        <f>INDEX('Raw Data'!B$1:B$998,$B19+$AD$6+1)</f>
        <v>0</v>
      </c>
      <c r="AC19">
        <f>INDEX('Raw Data'!C$1:C$998,$B19+$AD$6+1)</f>
        <v>0</v>
      </c>
      <c r="AD19">
        <f>INDEX('Raw Data'!D$1:D$998,$B19+$AD$6+1)</f>
        <v>0</v>
      </c>
      <c r="AE19">
        <f>INDEX('Raw Data'!E$1:E$998,$B19+$AD$6+1)</f>
        <v>0</v>
      </c>
      <c r="AF19">
        <f>INDEX('Raw Data'!B$1:B$998,$B19+$AH$6+1)</f>
        <v>0</v>
      </c>
      <c r="AG19">
        <f>INDEX('Raw Data'!C$1:C$998,$B19+$AH$6+1)</f>
        <v>0</v>
      </c>
      <c r="AH19">
        <f>INDEX('Raw Data'!D$1:D$998,$B19+$AH$6+1)</f>
        <v>0</v>
      </c>
      <c r="AI19">
        <f>INDEX('Raw Data'!E$1:E$998,$B19+$AH$6+1)</f>
        <v>0</v>
      </c>
      <c r="AJ19">
        <f>INDEX('Raw Data'!B$1:B$998,$B19+$AL$6+1)</f>
        <v>0</v>
      </c>
      <c r="AK19">
        <f>INDEX('Raw Data'!C$1:C$998,$B19+$AL$6+1)</f>
        <v>0</v>
      </c>
      <c r="AL19">
        <f>INDEX('Raw Data'!D$1:D$998,$B19+$AL$6+1)</f>
        <v>0</v>
      </c>
      <c r="AM19">
        <f>INDEX('Raw Data'!E$1:E$998,$B19+$AL$6+1)</f>
        <v>0</v>
      </c>
      <c r="AN19">
        <f>INDEX('Raw Data'!B$1:B$998,$B19+$AP$6+1)</f>
        <v>0</v>
      </c>
      <c r="AO19">
        <f>INDEX('Raw Data'!C$1:C$998,$B19+$AP$6+1)</f>
        <v>0</v>
      </c>
      <c r="AP19">
        <f>INDEX('Raw Data'!D$1:D$998,$B19+$AP$6+1)</f>
        <v>0</v>
      </c>
      <c r="AQ19">
        <f>INDEX('Raw Data'!E$1:E$998,$B19+$AP$6+1)</f>
        <v>0</v>
      </c>
    </row>
    <row r="20" spans="2:43" ht="12.75">
      <c r="B20">
        <f t="shared" si="0"/>
        <v>68</v>
      </c>
      <c r="C20">
        <f>INDEX('Raw Data'!A$1:A$998,$B20)</f>
        <v>1527</v>
      </c>
      <c r="D20">
        <f>INDEX('Raw Data'!B$1:B$998,$B20+$F$6+1)</f>
        <v>1520</v>
      </c>
      <c r="E20">
        <f>INDEX('Raw Data'!C$1:C$998,$B20+$F$6+1)</f>
        <v>1510</v>
      </c>
      <c r="F20">
        <f>INDEX('Raw Data'!D$1:D$998,$B20+$F$6+1)</f>
        <v>1610</v>
      </c>
      <c r="G20">
        <f>INDEX('Raw Data'!E$1:E$998,$B20+$F$6+1)</f>
        <v>1520</v>
      </c>
      <c r="H20">
        <f>INDEX('Raw Data'!B$1:B$998,$B20+$J$6+1)</f>
        <v>116480</v>
      </c>
      <c r="I20">
        <f>INDEX('Raw Data'!C$1:C$998,$B20+$J$6+1)</f>
        <v>118120</v>
      </c>
      <c r="J20">
        <f>INDEX('Raw Data'!D$1:D$998,$B20+$J$6+1)</f>
        <v>119880</v>
      </c>
      <c r="K20">
        <f>INDEX('Raw Data'!E$1:E$998,$B20+$J$6+1)</f>
        <v>118880</v>
      </c>
      <c r="L20">
        <f>INDEX('Raw Data'!B$1:B$998,$B20+$N$6+1)</f>
        <v>171710</v>
      </c>
      <c r="M20">
        <f>INDEX('Raw Data'!C$1:C$998,$B20+$N$6+1)</f>
        <v>173560</v>
      </c>
      <c r="N20">
        <f>INDEX('Raw Data'!D$1:D$998,$B20+$N$6+1)</f>
        <v>174930</v>
      </c>
      <c r="O20">
        <f>INDEX('Raw Data'!E$1:E$998,$B20+$N$6+1)</f>
        <v>174540</v>
      </c>
      <c r="P20">
        <f>INDEX('Raw Data'!B$1:B$998,$B20+$R$6+1)</f>
        <v>196590</v>
      </c>
      <c r="Q20">
        <f>INDEX('Raw Data'!C$1:C$998,$B20+$R$6+1)</f>
        <v>196730</v>
      </c>
      <c r="R20">
        <f>INDEX('Raw Data'!D$1:D$998,$B20+$R$6+1)</f>
        <v>198750</v>
      </c>
      <c r="S20">
        <f>INDEX('Raw Data'!E$1:E$998,$B20+$R$6+1)</f>
        <v>197680</v>
      </c>
      <c r="T20">
        <f>INDEX('Raw Data'!B$1:B$998,$B20+$V$6+1)</f>
        <v>0</v>
      </c>
      <c r="U20">
        <f>INDEX('Raw Data'!C$1:C$998,$B20+$V$6+1)</f>
        <v>0</v>
      </c>
      <c r="V20">
        <f>INDEX('Raw Data'!D$1:D$998,$B20+$V$6+1)</f>
        <v>0</v>
      </c>
      <c r="W20">
        <f>INDEX('Raw Data'!E$1:E$998,$B20+$V$6+1)</f>
        <v>0</v>
      </c>
      <c r="X20">
        <f>INDEX('Raw Data'!B$1:B$998,$B20+$Z$6+1)</f>
        <v>0</v>
      </c>
      <c r="Y20">
        <f>INDEX('Raw Data'!C$1:C$998,$B20+$Z$6+1)</f>
        <v>0</v>
      </c>
      <c r="Z20">
        <f>INDEX('Raw Data'!D$1:D$998,$B20+$Z$6+1)</f>
        <v>0</v>
      </c>
      <c r="AA20">
        <f>INDEX('Raw Data'!E$1:E$998,$B20+$Z$6+1)</f>
        <v>0</v>
      </c>
      <c r="AB20">
        <f>INDEX('Raw Data'!B$1:B$998,$B20+$AD$6+1)</f>
        <v>0</v>
      </c>
      <c r="AC20">
        <f>INDEX('Raw Data'!C$1:C$998,$B20+$AD$6+1)</f>
        <v>0</v>
      </c>
      <c r="AD20">
        <f>INDEX('Raw Data'!D$1:D$998,$B20+$AD$6+1)</f>
        <v>0</v>
      </c>
      <c r="AE20">
        <f>INDEX('Raw Data'!E$1:E$998,$B20+$AD$6+1)</f>
        <v>0</v>
      </c>
      <c r="AF20">
        <f>INDEX('Raw Data'!B$1:B$998,$B20+$AH$6+1)</f>
        <v>0</v>
      </c>
      <c r="AG20">
        <f>INDEX('Raw Data'!C$1:C$998,$B20+$AH$6+1)</f>
        <v>0</v>
      </c>
      <c r="AH20">
        <f>INDEX('Raw Data'!D$1:D$998,$B20+$AH$6+1)</f>
        <v>0</v>
      </c>
      <c r="AI20">
        <f>INDEX('Raw Data'!E$1:E$998,$B20+$AH$6+1)</f>
        <v>0</v>
      </c>
      <c r="AJ20">
        <f>INDEX('Raw Data'!B$1:B$998,$B20+$AL$6+1)</f>
        <v>0</v>
      </c>
      <c r="AK20">
        <f>INDEX('Raw Data'!C$1:C$998,$B20+$AL$6+1)</f>
        <v>0</v>
      </c>
      <c r="AL20">
        <f>INDEX('Raw Data'!D$1:D$998,$B20+$AL$6+1)</f>
        <v>0</v>
      </c>
      <c r="AM20">
        <f>INDEX('Raw Data'!E$1:E$998,$B20+$AL$6+1)</f>
        <v>0</v>
      </c>
      <c r="AN20">
        <f>INDEX('Raw Data'!B$1:B$998,$B20+$AP$6+1)</f>
        <v>0</v>
      </c>
      <c r="AO20">
        <f>INDEX('Raw Data'!C$1:C$998,$B20+$AP$6+1)</f>
        <v>0</v>
      </c>
      <c r="AP20">
        <f>INDEX('Raw Data'!D$1:D$998,$B20+$AP$6+1)</f>
        <v>0</v>
      </c>
      <c r="AQ20">
        <f>INDEX('Raw Data'!E$1:E$998,$B20+$AP$6+1)</f>
        <v>0</v>
      </c>
    </row>
    <row r="21" spans="2:43" ht="12.75">
      <c r="B21">
        <f t="shared" si="0"/>
        <v>75</v>
      </c>
      <c r="C21">
        <f>INDEX('Raw Data'!A$1:A$998,$B21)</f>
        <v>1557</v>
      </c>
      <c r="D21">
        <f>INDEX('Raw Data'!B$1:B$998,$B21+$F$6+1)</f>
        <v>1600</v>
      </c>
      <c r="E21">
        <f>INDEX('Raw Data'!C$1:C$998,$B21+$F$6+1)</f>
        <v>1640</v>
      </c>
      <c r="F21">
        <f>INDEX('Raw Data'!D$1:D$998,$B21+$F$6+1)</f>
        <v>1610</v>
      </c>
      <c r="G21">
        <f>INDEX('Raw Data'!E$1:E$998,$B21+$F$6+1)</f>
        <v>1560</v>
      </c>
      <c r="H21">
        <f>INDEX('Raw Data'!B$1:B$998,$B21+$J$6+1)</f>
        <v>128510</v>
      </c>
      <c r="I21">
        <f>INDEX('Raw Data'!C$1:C$998,$B21+$J$6+1)</f>
        <v>131100</v>
      </c>
      <c r="J21">
        <f>INDEX('Raw Data'!D$1:D$998,$B21+$J$6+1)</f>
        <v>132140</v>
      </c>
      <c r="K21">
        <f>INDEX('Raw Data'!E$1:E$998,$B21+$J$6+1)</f>
        <v>132350</v>
      </c>
      <c r="L21">
        <f>INDEX('Raw Data'!B$1:B$998,$B21+$N$6+1)</f>
        <v>188110</v>
      </c>
      <c r="M21">
        <f>INDEX('Raw Data'!C$1:C$998,$B21+$N$6+1)</f>
        <v>189950</v>
      </c>
      <c r="N21">
        <f>INDEX('Raw Data'!D$1:D$998,$B21+$N$6+1)</f>
        <v>188210</v>
      </c>
      <c r="O21">
        <f>INDEX('Raw Data'!E$1:E$998,$B21+$N$6+1)</f>
        <v>188210</v>
      </c>
      <c r="P21">
        <f>INDEX('Raw Data'!B$1:B$998,$B21+$R$6+1)</f>
        <v>227920</v>
      </c>
      <c r="Q21">
        <f>INDEX('Raw Data'!C$1:C$998,$B21+$R$6+1)</f>
        <v>226920</v>
      </c>
      <c r="R21">
        <f>INDEX('Raw Data'!D$1:D$998,$B21+$R$6+1)</f>
        <v>225940</v>
      </c>
      <c r="S21">
        <f>INDEX('Raw Data'!E$1:E$998,$B21+$R$6+1)</f>
        <v>224550</v>
      </c>
      <c r="T21">
        <f>INDEX('Raw Data'!B$1:B$998,$B21+$V$6+1)</f>
        <v>0</v>
      </c>
      <c r="U21">
        <f>INDEX('Raw Data'!C$1:C$998,$B21+$V$6+1)</f>
        <v>0</v>
      </c>
      <c r="V21">
        <f>INDEX('Raw Data'!D$1:D$998,$B21+$V$6+1)</f>
        <v>0</v>
      </c>
      <c r="W21">
        <f>INDEX('Raw Data'!E$1:E$998,$B21+$V$6+1)</f>
        <v>0</v>
      </c>
      <c r="X21">
        <f>INDEX('Raw Data'!B$1:B$998,$B21+$Z$6+1)</f>
        <v>0</v>
      </c>
      <c r="Y21">
        <f>INDEX('Raw Data'!C$1:C$998,$B21+$Z$6+1)</f>
        <v>0</v>
      </c>
      <c r="Z21">
        <f>INDEX('Raw Data'!D$1:D$998,$B21+$Z$6+1)</f>
        <v>0</v>
      </c>
      <c r="AA21">
        <f>INDEX('Raw Data'!E$1:E$998,$B21+$Z$6+1)</f>
        <v>0</v>
      </c>
      <c r="AB21">
        <f>INDEX('Raw Data'!B$1:B$998,$B21+$AD$6+1)</f>
        <v>0</v>
      </c>
      <c r="AC21">
        <f>INDEX('Raw Data'!C$1:C$998,$B21+$AD$6+1)</f>
        <v>0</v>
      </c>
      <c r="AD21">
        <f>INDEX('Raw Data'!D$1:D$998,$B21+$AD$6+1)</f>
        <v>0</v>
      </c>
      <c r="AE21">
        <f>INDEX('Raw Data'!E$1:E$998,$B21+$AD$6+1)</f>
        <v>0</v>
      </c>
      <c r="AF21">
        <f>INDEX('Raw Data'!B$1:B$998,$B21+$AH$6+1)</f>
        <v>0</v>
      </c>
      <c r="AG21">
        <f>INDEX('Raw Data'!C$1:C$998,$B21+$AH$6+1)</f>
        <v>0</v>
      </c>
      <c r="AH21">
        <f>INDEX('Raw Data'!D$1:D$998,$B21+$AH$6+1)</f>
        <v>0</v>
      </c>
      <c r="AI21">
        <f>INDEX('Raw Data'!E$1:E$998,$B21+$AH$6+1)</f>
        <v>0</v>
      </c>
      <c r="AJ21">
        <f>INDEX('Raw Data'!B$1:B$998,$B21+$AL$6+1)</f>
        <v>0</v>
      </c>
      <c r="AK21">
        <f>INDEX('Raw Data'!C$1:C$998,$B21+$AL$6+1)</f>
        <v>0</v>
      </c>
      <c r="AL21">
        <f>INDEX('Raw Data'!D$1:D$998,$B21+$AL$6+1)</f>
        <v>0</v>
      </c>
      <c r="AM21">
        <f>INDEX('Raw Data'!E$1:E$998,$B21+$AL$6+1)</f>
        <v>0</v>
      </c>
      <c r="AN21">
        <f>INDEX('Raw Data'!B$1:B$998,$B21+$AP$6+1)</f>
        <v>0</v>
      </c>
      <c r="AO21">
        <f>INDEX('Raw Data'!C$1:C$998,$B21+$AP$6+1)</f>
        <v>0</v>
      </c>
      <c r="AP21">
        <f>INDEX('Raw Data'!D$1:D$998,$B21+$AP$6+1)</f>
        <v>0</v>
      </c>
      <c r="AQ21">
        <f>INDEX('Raw Data'!E$1:E$998,$B21+$AP$6+1)</f>
        <v>0</v>
      </c>
    </row>
    <row r="22" spans="2:43" ht="12.75">
      <c r="B22">
        <f t="shared" si="0"/>
        <v>82</v>
      </c>
      <c r="C22">
        <f>INDEX('Raw Data'!A$1:A$998,$B22)</f>
        <v>1627</v>
      </c>
      <c r="D22">
        <f>INDEX('Raw Data'!B$1:B$998,$B22+$F$6+1)</f>
        <v>1670</v>
      </c>
      <c r="E22">
        <f>INDEX('Raw Data'!C$1:C$998,$B22+$F$6+1)</f>
        <v>1720</v>
      </c>
      <c r="F22">
        <f>INDEX('Raw Data'!D$1:D$998,$B22+$F$6+1)</f>
        <v>1680</v>
      </c>
      <c r="G22">
        <f>INDEX('Raw Data'!E$1:E$998,$B22+$F$6+1)</f>
        <v>1690</v>
      </c>
      <c r="H22">
        <f>INDEX('Raw Data'!B$1:B$998,$B22+$J$6+1)</f>
        <v>149030</v>
      </c>
      <c r="I22">
        <f>INDEX('Raw Data'!C$1:C$998,$B22+$J$6+1)</f>
        <v>145160</v>
      </c>
      <c r="J22">
        <f>INDEX('Raw Data'!D$1:D$998,$B22+$J$6+1)</f>
        <v>144440</v>
      </c>
      <c r="K22">
        <f>INDEX('Raw Data'!E$1:E$998,$B22+$J$6+1)</f>
        <v>142570</v>
      </c>
      <c r="L22">
        <f>INDEX('Raw Data'!B$1:B$998,$B22+$N$6+1)</f>
        <v>203960</v>
      </c>
      <c r="M22">
        <f>INDEX('Raw Data'!C$1:C$998,$B22+$N$6+1)</f>
        <v>203700</v>
      </c>
      <c r="N22">
        <f>INDEX('Raw Data'!D$1:D$998,$B22+$N$6+1)</f>
        <v>204710</v>
      </c>
      <c r="O22">
        <f>INDEX('Raw Data'!E$1:E$998,$B22+$N$6+1)</f>
        <v>204820</v>
      </c>
      <c r="P22">
        <f>INDEX('Raw Data'!B$1:B$998,$B22+$R$6+1)</f>
        <v>243450</v>
      </c>
      <c r="Q22">
        <f>INDEX('Raw Data'!C$1:C$998,$B22+$R$6+1)</f>
        <v>246330</v>
      </c>
      <c r="R22">
        <f>INDEX('Raw Data'!D$1:D$998,$B22+$R$6+1)</f>
        <v>246580</v>
      </c>
      <c r="S22">
        <f>INDEX('Raw Data'!E$1:E$998,$B22+$R$6+1)</f>
        <v>242190</v>
      </c>
      <c r="T22">
        <f>INDEX('Raw Data'!B$1:B$998,$B22+$V$6+1)</f>
        <v>0</v>
      </c>
      <c r="U22">
        <f>INDEX('Raw Data'!C$1:C$998,$B22+$V$6+1)</f>
        <v>0</v>
      </c>
      <c r="V22">
        <f>INDEX('Raw Data'!D$1:D$998,$B22+$V$6+1)</f>
        <v>0</v>
      </c>
      <c r="W22">
        <f>INDEX('Raw Data'!E$1:E$998,$B22+$V$6+1)</f>
        <v>0</v>
      </c>
      <c r="X22">
        <f>INDEX('Raw Data'!B$1:B$998,$B22+$Z$6+1)</f>
        <v>0</v>
      </c>
      <c r="Y22">
        <f>INDEX('Raw Data'!C$1:C$998,$B22+$Z$6+1)</f>
        <v>0</v>
      </c>
      <c r="Z22">
        <f>INDEX('Raw Data'!D$1:D$998,$B22+$Z$6+1)</f>
        <v>0</v>
      </c>
      <c r="AA22">
        <f>INDEX('Raw Data'!E$1:E$998,$B22+$Z$6+1)</f>
        <v>0</v>
      </c>
      <c r="AB22">
        <f>INDEX('Raw Data'!B$1:B$998,$B22+$AD$6+1)</f>
        <v>0</v>
      </c>
      <c r="AC22">
        <f>INDEX('Raw Data'!C$1:C$998,$B22+$AD$6+1)</f>
        <v>0</v>
      </c>
      <c r="AD22">
        <f>INDEX('Raw Data'!D$1:D$998,$B22+$AD$6+1)</f>
        <v>0</v>
      </c>
      <c r="AE22">
        <f>INDEX('Raw Data'!E$1:E$998,$B22+$AD$6+1)</f>
        <v>0</v>
      </c>
      <c r="AF22">
        <f>INDEX('Raw Data'!B$1:B$998,$B22+$AH$6+1)</f>
        <v>0</v>
      </c>
      <c r="AG22">
        <f>INDEX('Raw Data'!C$1:C$998,$B22+$AH$6+1)</f>
        <v>0</v>
      </c>
      <c r="AH22">
        <f>INDEX('Raw Data'!D$1:D$998,$B22+$AH$6+1)</f>
        <v>0</v>
      </c>
      <c r="AI22">
        <f>INDEX('Raw Data'!E$1:E$998,$B22+$AH$6+1)</f>
        <v>0</v>
      </c>
      <c r="AJ22">
        <f>INDEX('Raw Data'!B$1:B$998,$B22+$AL$6+1)</f>
        <v>0</v>
      </c>
      <c r="AK22">
        <f>INDEX('Raw Data'!C$1:C$998,$B22+$AL$6+1)</f>
        <v>0</v>
      </c>
      <c r="AL22">
        <f>INDEX('Raw Data'!D$1:D$998,$B22+$AL$6+1)</f>
        <v>0</v>
      </c>
      <c r="AM22">
        <f>INDEX('Raw Data'!E$1:E$998,$B22+$AL$6+1)</f>
        <v>0</v>
      </c>
      <c r="AN22">
        <f>INDEX('Raw Data'!B$1:B$998,$B22+$AP$6+1)</f>
        <v>0</v>
      </c>
      <c r="AO22">
        <f>INDEX('Raw Data'!C$1:C$998,$B22+$AP$6+1)</f>
        <v>0</v>
      </c>
      <c r="AP22">
        <f>INDEX('Raw Data'!D$1:D$998,$B22+$AP$6+1)</f>
        <v>0</v>
      </c>
      <c r="AQ22">
        <f>INDEX('Raw Data'!E$1:E$998,$B22+$AP$6+1)</f>
        <v>0</v>
      </c>
    </row>
    <row r="23" spans="2:43" ht="12.75">
      <c r="B23">
        <f t="shared" si="0"/>
        <v>89</v>
      </c>
      <c r="C23">
        <f>INDEX('Raw Data'!A$1:A$998,$B23)</f>
        <v>1657</v>
      </c>
      <c r="D23">
        <f>INDEX('Raw Data'!B$1:B$998,$B23+$F$6+1)</f>
        <v>1710</v>
      </c>
      <c r="E23">
        <f>INDEX('Raw Data'!C$1:C$998,$B23+$F$6+1)</f>
        <v>1630</v>
      </c>
      <c r="F23">
        <f>INDEX('Raw Data'!D$1:D$998,$B23+$F$6+1)</f>
        <v>1700</v>
      </c>
      <c r="G23">
        <f>INDEX('Raw Data'!E$1:E$998,$B23+$F$6+1)</f>
        <v>1640</v>
      </c>
      <c r="H23">
        <f>INDEX('Raw Data'!B$1:B$998,$B23+$J$6+1)</f>
        <v>151370</v>
      </c>
      <c r="I23">
        <f>INDEX('Raw Data'!C$1:C$998,$B23+$J$6+1)</f>
        <v>152130</v>
      </c>
      <c r="J23">
        <f>INDEX('Raw Data'!D$1:D$998,$B23+$J$6+1)</f>
        <v>151770</v>
      </c>
      <c r="K23">
        <f>INDEX('Raw Data'!E$1:E$998,$B23+$J$6+1)</f>
        <v>151100</v>
      </c>
      <c r="L23">
        <f>INDEX('Raw Data'!B$1:B$998,$B23+$N$6+1)</f>
        <v>214490</v>
      </c>
      <c r="M23">
        <f>INDEX('Raw Data'!C$1:C$998,$B23+$N$6+1)</f>
        <v>214720</v>
      </c>
      <c r="N23">
        <f>INDEX('Raw Data'!D$1:D$998,$B23+$N$6+1)</f>
        <v>214750</v>
      </c>
      <c r="O23">
        <f>INDEX('Raw Data'!E$1:E$998,$B23+$N$6+1)</f>
        <v>214850</v>
      </c>
      <c r="P23">
        <f>INDEX('Raw Data'!B$1:B$998,$B23+$R$6+1)</f>
        <v>258960</v>
      </c>
      <c r="Q23">
        <f>INDEX('Raw Data'!C$1:C$998,$B23+$R$6+1)</f>
        <v>258920</v>
      </c>
      <c r="R23">
        <f>INDEX('Raw Data'!D$1:D$998,$B23+$R$6+1)</f>
        <v>256900</v>
      </c>
      <c r="S23">
        <f>INDEX('Raw Data'!E$1:E$998,$B23+$R$6+1)</f>
        <v>255230</v>
      </c>
      <c r="T23">
        <f>INDEX('Raw Data'!B$1:B$998,$B23+$V$6+1)</f>
        <v>0</v>
      </c>
      <c r="U23">
        <f>INDEX('Raw Data'!C$1:C$998,$B23+$V$6+1)</f>
        <v>0</v>
      </c>
      <c r="V23">
        <f>INDEX('Raw Data'!D$1:D$998,$B23+$V$6+1)</f>
        <v>0</v>
      </c>
      <c r="W23">
        <f>INDEX('Raw Data'!E$1:E$998,$B23+$V$6+1)</f>
        <v>0</v>
      </c>
      <c r="X23">
        <f>INDEX('Raw Data'!B$1:B$998,$B23+$Z$6+1)</f>
        <v>0</v>
      </c>
      <c r="Y23">
        <f>INDEX('Raw Data'!C$1:C$998,$B23+$Z$6+1)</f>
        <v>0</v>
      </c>
      <c r="Z23">
        <f>INDEX('Raw Data'!D$1:D$998,$B23+$Z$6+1)</f>
        <v>0</v>
      </c>
      <c r="AA23">
        <f>INDEX('Raw Data'!E$1:E$998,$B23+$Z$6+1)</f>
        <v>0</v>
      </c>
      <c r="AB23">
        <f>INDEX('Raw Data'!B$1:B$998,$B23+$AD$6+1)</f>
        <v>0</v>
      </c>
      <c r="AC23">
        <f>INDEX('Raw Data'!C$1:C$998,$B23+$AD$6+1)</f>
        <v>0</v>
      </c>
      <c r="AD23">
        <f>INDEX('Raw Data'!D$1:D$998,$B23+$AD$6+1)</f>
        <v>0</v>
      </c>
      <c r="AE23">
        <f>INDEX('Raw Data'!E$1:E$998,$B23+$AD$6+1)</f>
        <v>0</v>
      </c>
      <c r="AF23">
        <f>INDEX('Raw Data'!B$1:B$998,$B23+$AH$6+1)</f>
        <v>0</v>
      </c>
      <c r="AG23">
        <f>INDEX('Raw Data'!C$1:C$998,$B23+$AH$6+1)</f>
        <v>0</v>
      </c>
      <c r="AH23">
        <f>INDEX('Raw Data'!D$1:D$998,$B23+$AH$6+1)</f>
        <v>0</v>
      </c>
      <c r="AI23">
        <f>INDEX('Raw Data'!E$1:E$998,$B23+$AH$6+1)</f>
        <v>0</v>
      </c>
      <c r="AJ23">
        <f>INDEX('Raw Data'!B$1:B$998,$B23+$AL$6+1)</f>
        <v>0</v>
      </c>
      <c r="AK23">
        <f>INDEX('Raw Data'!C$1:C$998,$B23+$AL$6+1)</f>
        <v>0</v>
      </c>
      <c r="AL23">
        <f>INDEX('Raw Data'!D$1:D$998,$B23+$AL$6+1)</f>
        <v>0</v>
      </c>
      <c r="AM23">
        <f>INDEX('Raw Data'!E$1:E$998,$B23+$AL$6+1)</f>
        <v>0</v>
      </c>
      <c r="AN23">
        <f>INDEX('Raw Data'!B$1:B$998,$B23+$AP$6+1)</f>
        <v>0</v>
      </c>
      <c r="AO23">
        <f>INDEX('Raw Data'!C$1:C$998,$B23+$AP$6+1)</f>
        <v>0</v>
      </c>
      <c r="AP23">
        <f>INDEX('Raw Data'!D$1:D$998,$B23+$AP$6+1)</f>
        <v>0</v>
      </c>
      <c r="AQ23">
        <f>INDEX('Raw Data'!E$1:E$998,$B23+$AP$6+1)</f>
        <v>0</v>
      </c>
    </row>
    <row r="24" spans="2:43" ht="12.75">
      <c r="B24">
        <f t="shared" si="0"/>
        <v>96</v>
      </c>
      <c r="C24">
        <f>INDEX('Raw Data'!A$1:A$998,$B24)</f>
        <v>0</v>
      </c>
      <c r="D24">
        <f>INDEX('Raw Data'!B$1:B$998,$B24+$F$6+1)</f>
        <v>0</v>
      </c>
      <c r="E24">
        <f>INDEX('Raw Data'!C$1:C$998,$B24+$F$6+1)</f>
        <v>0</v>
      </c>
      <c r="F24">
        <f>INDEX('Raw Data'!D$1:D$998,$B24+$F$6+1)</f>
        <v>0</v>
      </c>
      <c r="G24">
        <f>INDEX('Raw Data'!E$1:E$998,$B24+$F$6+1)</f>
        <v>0</v>
      </c>
      <c r="H24">
        <f>INDEX('Raw Data'!B$1:B$998,$B24+$J$6+1)</f>
        <v>0</v>
      </c>
      <c r="I24">
        <f>INDEX('Raw Data'!C$1:C$998,$B24+$J$6+1)</f>
        <v>0</v>
      </c>
      <c r="J24">
        <f>INDEX('Raw Data'!D$1:D$998,$B24+$J$6+1)</f>
        <v>0</v>
      </c>
      <c r="K24">
        <f>INDEX('Raw Data'!E$1:E$998,$B24+$J$6+1)</f>
        <v>0</v>
      </c>
      <c r="L24">
        <f>INDEX('Raw Data'!B$1:B$998,$B24+$N$6+1)</f>
        <v>0</v>
      </c>
      <c r="M24">
        <f>INDEX('Raw Data'!C$1:C$998,$B24+$N$6+1)</f>
        <v>0</v>
      </c>
      <c r="N24">
        <f>INDEX('Raw Data'!D$1:D$998,$B24+$N$6+1)</f>
        <v>0</v>
      </c>
      <c r="O24">
        <f>INDEX('Raw Data'!E$1:E$998,$B24+$N$6+1)</f>
        <v>0</v>
      </c>
      <c r="P24">
        <f>INDEX('Raw Data'!B$1:B$998,$B24+$R$6+1)</f>
        <v>0</v>
      </c>
      <c r="Q24">
        <f>INDEX('Raw Data'!C$1:C$998,$B24+$R$6+1)</f>
        <v>0</v>
      </c>
      <c r="R24">
        <f>INDEX('Raw Data'!D$1:D$998,$B24+$R$6+1)</f>
        <v>0</v>
      </c>
      <c r="S24">
        <f>INDEX('Raw Data'!E$1:E$998,$B24+$R$6+1)</f>
        <v>0</v>
      </c>
      <c r="T24">
        <f>INDEX('Raw Data'!B$1:B$998,$B24+$V$6+1)</f>
        <v>0</v>
      </c>
      <c r="U24">
        <f>INDEX('Raw Data'!C$1:C$998,$B24+$V$6+1)</f>
        <v>0</v>
      </c>
      <c r="V24">
        <f>INDEX('Raw Data'!D$1:D$998,$B24+$V$6+1)</f>
        <v>0</v>
      </c>
      <c r="W24">
        <f>INDEX('Raw Data'!E$1:E$998,$B24+$V$6+1)</f>
        <v>0</v>
      </c>
      <c r="X24">
        <f>INDEX('Raw Data'!B$1:B$998,$B24+$Z$6+1)</f>
        <v>0</v>
      </c>
      <c r="Y24">
        <f>INDEX('Raw Data'!C$1:C$998,$B24+$Z$6+1)</f>
        <v>0</v>
      </c>
      <c r="Z24">
        <f>INDEX('Raw Data'!D$1:D$998,$B24+$Z$6+1)</f>
        <v>0</v>
      </c>
      <c r="AA24">
        <f>INDEX('Raw Data'!E$1:E$998,$B24+$Z$6+1)</f>
        <v>0</v>
      </c>
      <c r="AB24">
        <f>INDEX('Raw Data'!B$1:B$998,$B24+$AD$6+1)</f>
        <v>0</v>
      </c>
      <c r="AC24">
        <f>INDEX('Raw Data'!C$1:C$998,$B24+$AD$6+1)</f>
        <v>0</v>
      </c>
      <c r="AD24">
        <f>INDEX('Raw Data'!D$1:D$998,$B24+$AD$6+1)</f>
        <v>0</v>
      </c>
      <c r="AE24">
        <f>INDEX('Raw Data'!E$1:E$998,$B24+$AD$6+1)</f>
        <v>0</v>
      </c>
      <c r="AF24">
        <f>INDEX('Raw Data'!B$1:B$998,$B24+$AH$6+1)</f>
        <v>0</v>
      </c>
      <c r="AG24">
        <f>INDEX('Raw Data'!C$1:C$998,$B24+$AH$6+1)</f>
        <v>0</v>
      </c>
      <c r="AH24">
        <f>INDEX('Raw Data'!D$1:D$998,$B24+$AH$6+1)</f>
        <v>0</v>
      </c>
      <c r="AI24">
        <f>INDEX('Raw Data'!E$1:E$998,$B24+$AH$6+1)</f>
        <v>0</v>
      </c>
      <c r="AJ24">
        <f>INDEX('Raw Data'!B$1:B$998,$B24+$AL$6+1)</f>
        <v>0</v>
      </c>
      <c r="AK24">
        <f>INDEX('Raw Data'!C$1:C$998,$B24+$AL$6+1)</f>
        <v>0</v>
      </c>
      <c r="AL24">
        <f>INDEX('Raw Data'!D$1:D$998,$B24+$AL$6+1)</f>
        <v>0</v>
      </c>
      <c r="AM24">
        <f>INDEX('Raw Data'!E$1:E$998,$B24+$AL$6+1)</f>
        <v>0</v>
      </c>
      <c r="AN24">
        <f>INDEX('Raw Data'!B$1:B$998,$B24+$AP$6+1)</f>
        <v>0</v>
      </c>
      <c r="AO24">
        <f>INDEX('Raw Data'!C$1:C$998,$B24+$AP$6+1)</f>
        <v>0</v>
      </c>
      <c r="AP24">
        <f>INDEX('Raw Data'!D$1:D$998,$B24+$AP$6+1)</f>
        <v>0</v>
      </c>
      <c r="AQ24">
        <f>INDEX('Raw Data'!E$1:E$998,$B24+$AP$6+1)</f>
        <v>0</v>
      </c>
    </row>
    <row r="25" spans="2:43" ht="12.75">
      <c r="B25">
        <f t="shared" si="0"/>
        <v>103</v>
      </c>
      <c r="C25">
        <f>INDEX('Raw Data'!A$1:A$998,$B25)</f>
        <v>0</v>
      </c>
      <c r="D25">
        <f>INDEX('Raw Data'!B$1:B$998,$B25+$F$6+1)</f>
        <v>0</v>
      </c>
      <c r="E25">
        <f>INDEX('Raw Data'!C$1:C$998,$B25+$F$6+1)</f>
        <v>0</v>
      </c>
      <c r="F25">
        <f>INDEX('Raw Data'!D$1:D$998,$B25+$F$6+1)</f>
        <v>0</v>
      </c>
      <c r="G25">
        <f>INDEX('Raw Data'!E$1:E$998,$B25+$F$6+1)</f>
        <v>0</v>
      </c>
      <c r="H25">
        <f>INDEX('Raw Data'!B$1:B$998,$B25+$J$6+1)</f>
        <v>0</v>
      </c>
      <c r="I25">
        <f>INDEX('Raw Data'!C$1:C$998,$B25+$J$6+1)</f>
        <v>0</v>
      </c>
      <c r="J25">
        <f>INDEX('Raw Data'!D$1:D$998,$B25+$J$6+1)</f>
        <v>0</v>
      </c>
      <c r="K25">
        <f>INDEX('Raw Data'!E$1:E$998,$B25+$J$6+1)</f>
        <v>0</v>
      </c>
      <c r="L25">
        <f>INDEX('Raw Data'!B$1:B$998,$B25+$N$6+1)</f>
        <v>0</v>
      </c>
      <c r="M25">
        <f>INDEX('Raw Data'!C$1:C$998,$B25+$N$6+1)</f>
        <v>0</v>
      </c>
      <c r="N25">
        <f>INDEX('Raw Data'!D$1:D$998,$B25+$N$6+1)</f>
        <v>0</v>
      </c>
      <c r="O25">
        <f>INDEX('Raw Data'!E$1:E$998,$B25+$N$6+1)</f>
        <v>0</v>
      </c>
      <c r="P25">
        <f>INDEX('Raw Data'!B$1:B$998,$B25+$R$6+1)</f>
        <v>0</v>
      </c>
      <c r="Q25">
        <f>INDEX('Raw Data'!C$1:C$998,$B25+$R$6+1)</f>
        <v>0</v>
      </c>
      <c r="R25">
        <f>INDEX('Raw Data'!D$1:D$998,$B25+$R$6+1)</f>
        <v>0</v>
      </c>
      <c r="S25">
        <f>INDEX('Raw Data'!E$1:E$998,$B25+$R$6+1)</f>
        <v>0</v>
      </c>
      <c r="T25">
        <f>INDEX('Raw Data'!B$1:B$998,$B25+$V$6+1)</f>
        <v>0</v>
      </c>
      <c r="U25">
        <f>INDEX('Raw Data'!C$1:C$998,$B25+$V$6+1)</f>
        <v>0</v>
      </c>
      <c r="V25">
        <f>INDEX('Raw Data'!D$1:D$998,$B25+$V$6+1)</f>
        <v>0</v>
      </c>
      <c r="W25">
        <f>INDEX('Raw Data'!E$1:E$998,$B25+$V$6+1)</f>
        <v>0</v>
      </c>
      <c r="X25">
        <f>INDEX('Raw Data'!B$1:B$998,$B25+$Z$6+1)</f>
        <v>0</v>
      </c>
      <c r="Y25">
        <f>INDEX('Raw Data'!C$1:C$998,$B25+$Z$6+1)</f>
        <v>0</v>
      </c>
      <c r="Z25">
        <f>INDEX('Raw Data'!D$1:D$998,$B25+$Z$6+1)</f>
        <v>0</v>
      </c>
      <c r="AA25">
        <f>INDEX('Raw Data'!E$1:E$998,$B25+$Z$6+1)</f>
        <v>0</v>
      </c>
      <c r="AB25">
        <f>INDEX('Raw Data'!B$1:B$998,$B25+$AD$6+1)</f>
        <v>0</v>
      </c>
      <c r="AC25">
        <f>INDEX('Raw Data'!C$1:C$998,$B25+$AD$6+1)</f>
        <v>0</v>
      </c>
      <c r="AD25">
        <f>INDEX('Raw Data'!D$1:D$998,$B25+$AD$6+1)</f>
        <v>0</v>
      </c>
      <c r="AE25">
        <f>INDEX('Raw Data'!E$1:E$998,$B25+$AD$6+1)</f>
        <v>0</v>
      </c>
      <c r="AF25">
        <f>INDEX('Raw Data'!B$1:B$998,$B25+$AH$6+1)</f>
        <v>0</v>
      </c>
      <c r="AG25">
        <f>INDEX('Raw Data'!C$1:C$998,$B25+$AH$6+1)</f>
        <v>0</v>
      </c>
      <c r="AH25">
        <f>INDEX('Raw Data'!D$1:D$998,$B25+$AH$6+1)</f>
        <v>0</v>
      </c>
      <c r="AI25">
        <f>INDEX('Raw Data'!E$1:E$998,$B25+$AH$6+1)</f>
        <v>0</v>
      </c>
      <c r="AJ25">
        <f>INDEX('Raw Data'!B$1:B$998,$B25+$AL$6+1)</f>
        <v>0</v>
      </c>
      <c r="AK25">
        <f>INDEX('Raw Data'!C$1:C$998,$B25+$AL$6+1)</f>
        <v>0</v>
      </c>
      <c r="AL25">
        <f>INDEX('Raw Data'!D$1:D$998,$B25+$AL$6+1)</f>
        <v>0</v>
      </c>
      <c r="AM25">
        <f>INDEX('Raw Data'!E$1:E$998,$B25+$AL$6+1)</f>
        <v>0</v>
      </c>
      <c r="AN25">
        <f>INDEX('Raw Data'!B$1:B$998,$B25+$AP$6+1)</f>
        <v>0</v>
      </c>
      <c r="AO25">
        <f>INDEX('Raw Data'!C$1:C$998,$B25+$AP$6+1)</f>
        <v>0</v>
      </c>
      <c r="AP25">
        <f>INDEX('Raw Data'!D$1:D$998,$B25+$AP$6+1)</f>
        <v>0</v>
      </c>
      <c r="AQ25">
        <f>INDEX('Raw Data'!E$1:E$998,$B25+$AP$6+1)</f>
        <v>0</v>
      </c>
    </row>
    <row r="26" spans="2:43" ht="12.75">
      <c r="B26">
        <f t="shared" si="0"/>
        <v>110</v>
      </c>
      <c r="C26">
        <f>INDEX('Raw Data'!A$1:A$998,$B26)</f>
        <v>0</v>
      </c>
      <c r="D26">
        <f>INDEX('Raw Data'!B$1:B$998,$B26+$F$6+1)</f>
        <v>0</v>
      </c>
      <c r="E26">
        <f>INDEX('Raw Data'!C$1:C$998,$B26+$F$6+1)</f>
        <v>0</v>
      </c>
      <c r="F26">
        <f>INDEX('Raw Data'!D$1:D$998,$B26+$F$6+1)</f>
        <v>0</v>
      </c>
      <c r="G26">
        <f>INDEX('Raw Data'!E$1:E$998,$B26+$F$6+1)</f>
        <v>0</v>
      </c>
      <c r="H26">
        <f>INDEX('Raw Data'!B$1:B$998,$B26+$J$6+1)</f>
        <v>0</v>
      </c>
      <c r="I26">
        <f>INDEX('Raw Data'!C$1:C$998,$B26+$J$6+1)</f>
        <v>0</v>
      </c>
      <c r="J26">
        <f>INDEX('Raw Data'!D$1:D$998,$B26+$J$6+1)</f>
        <v>0</v>
      </c>
      <c r="K26">
        <f>INDEX('Raw Data'!E$1:E$998,$B26+$J$6+1)</f>
        <v>0</v>
      </c>
      <c r="L26">
        <f>INDEX('Raw Data'!B$1:B$998,$B26+$N$6+1)</f>
        <v>0</v>
      </c>
      <c r="M26">
        <f>INDEX('Raw Data'!C$1:C$998,$B26+$N$6+1)</f>
        <v>0</v>
      </c>
      <c r="N26">
        <f>INDEX('Raw Data'!D$1:D$998,$B26+$N$6+1)</f>
        <v>0</v>
      </c>
      <c r="O26">
        <f>INDEX('Raw Data'!E$1:E$998,$B26+$N$6+1)</f>
        <v>0</v>
      </c>
      <c r="P26">
        <f>INDEX('Raw Data'!B$1:B$998,$B26+$R$6+1)</f>
        <v>0</v>
      </c>
      <c r="Q26">
        <f>INDEX('Raw Data'!C$1:C$998,$B26+$R$6+1)</f>
        <v>0</v>
      </c>
      <c r="R26">
        <f>INDEX('Raw Data'!D$1:D$998,$B26+$R$6+1)</f>
        <v>0</v>
      </c>
      <c r="S26">
        <f>INDEX('Raw Data'!E$1:E$998,$B26+$R$6+1)</f>
        <v>0</v>
      </c>
      <c r="T26">
        <f>INDEX('Raw Data'!B$1:B$998,$B26+$V$6+1)</f>
        <v>0</v>
      </c>
      <c r="U26">
        <f>INDEX('Raw Data'!C$1:C$998,$B26+$V$6+1)</f>
        <v>0</v>
      </c>
      <c r="V26">
        <f>INDEX('Raw Data'!D$1:D$998,$B26+$V$6+1)</f>
        <v>0</v>
      </c>
      <c r="W26">
        <f>INDEX('Raw Data'!E$1:E$998,$B26+$V$6+1)</f>
        <v>0</v>
      </c>
      <c r="X26">
        <f>INDEX('Raw Data'!B$1:B$998,$B26+$Z$6+1)</f>
        <v>0</v>
      </c>
      <c r="Y26">
        <f>INDEX('Raw Data'!C$1:C$998,$B26+$Z$6+1)</f>
        <v>0</v>
      </c>
      <c r="Z26">
        <f>INDEX('Raw Data'!D$1:D$998,$B26+$Z$6+1)</f>
        <v>0</v>
      </c>
      <c r="AA26">
        <f>INDEX('Raw Data'!E$1:E$998,$B26+$Z$6+1)</f>
        <v>0</v>
      </c>
      <c r="AB26">
        <f>INDEX('Raw Data'!B$1:B$998,$B26+$AD$6+1)</f>
        <v>0</v>
      </c>
      <c r="AC26">
        <f>INDEX('Raw Data'!C$1:C$998,$B26+$AD$6+1)</f>
        <v>0</v>
      </c>
      <c r="AD26">
        <f>INDEX('Raw Data'!D$1:D$998,$B26+$AD$6+1)</f>
        <v>0</v>
      </c>
      <c r="AE26">
        <f>INDEX('Raw Data'!E$1:E$998,$B26+$AD$6+1)</f>
        <v>0</v>
      </c>
      <c r="AF26">
        <f>INDEX('Raw Data'!B$1:B$998,$B26+$AH$6+1)</f>
        <v>0</v>
      </c>
      <c r="AG26">
        <f>INDEX('Raw Data'!C$1:C$998,$B26+$AH$6+1)</f>
        <v>0</v>
      </c>
      <c r="AH26">
        <f>INDEX('Raw Data'!D$1:D$998,$B26+$AH$6+1)</f>
        <v>0</v>
      </c>
      <c r="AI26">
        <f>INDEX('Raw Data'!E$1:E$998,$B26+$AH$6+1)</f>
        <v>0</v>
      </c>
      <c r="AJ26">
        <f>INDEX('Raw Data'!B$1:B$998,$B26+$AL$6+1)</f>
        <v>0</v>
      </c>
      <c r="AK26">
        <f>INDEX('Raw Data'!C$1:C$998,$B26+$AL$6+1)</f>
        <v>0</v>
      </c>
      <c r="AL26">
        <f>INDEX('Raw Data'!D$1:D$998,$B26+$AL$6+1)</f>
        <v>0</v>
      </c>
      <c r="AM26">
        <f>INDEX('Raw Data'!E$1:E$998,$B26+$AL$6+1)</f>
        <v>0</v>
      </c>
      <c r="AN26">
        <f>INDEX('Raw Data'!B$1:B$998,$B26+$AP$6+1)</f>
        <v>0</v>
      </c>
      <c r="AO26">
        <f>INDEX('Raw Data'!C$1:C$998,$B26+$AP$6+1)</f>
        <v>0</v>
      </c>
      <c r="AP26">
        <f>INDEX('Raw Data'!D$1:D$998,$B26+$AP$6+1)</f>
        <v>0</v>
      </c>
      <c r="AQ26">
        <f>INDEX('Raw Data'!E$1:E$998,$B26+$AP$6+1)</f>
        <v>0</v>
      </c>
    </row>
    <row r="27" spans="2:43" ht="12.75">
      <c r="B27">
        <f t="shared" si="0"/>
        <v>117</v>
      </c>
      <c r="C27">
        <f>INDEX('Raw Data'!A$1:A$998,$B27)</f>
        <v>0</v>
      </c>
      <c r="D27">
        <f>INDEX('Raw Data'!B$1:B$998,$B27+$F$6+1)</f>
        <v>0</v>
      </c>
      <c r="E27">
        <f>INDEX('Raw Data'!C$1:C$998,$B27+$F$6+1)</f>
        <v>0</v>
      </c>
      <c r="F27">
        <f>INDEX('Raw Data'!D$1:D$998,$B27+$F$6+1)</f>
        <v>0</v>
      </c>
      <c r="G27">
        <f>INDEX('Raw Data'!E$1:E$998,$B27+$F$6+1)</f>
        <v>0</v>
      </c>
      <c r="H27">
        <f>INDEX('Raw Data'!B$1:B$998,$B27+$J$6+1)</f>
        <v>0</v>
      </c>
      <c r="I27">
        <f>INDEX('Raw Data'!C$1:C$998,$B27+$J$6+1)</f>
        <v>0</v>
      </c>
      <c r="J27">
        <f>INDEX('Raw Data'!D$1:D$998,$B27+$J$6+1)</f>
        <v>0</v>
      </c>
      <c r="K27">
        <f>INDEX('Raw Data'!E$1:E$998,$B27+$J$6+1)</f>
        <v>0</v>
      </c>
      <c r="L27">
        <f>INDEX('Raw Data'!B$1:B$998,$B27+$N$6+1)</f>
        <v>0</v>
      </c>
      <c r="M27">
        <f>INDEX('Raw Data'!C$1:C$998,$B27+$N$6+1)</f>
        <v>0</v>
      </c>
      <c r="N27">
        <f>INDEX('Raw Data'!D$1:D$998,$B27+$N$6+1)</f>
        <v>0</v>
      </c>
      <c r="O27">
        <f>INDEX('Raw Data'!E$1:E$998,$B27+$N$6+1)</f>
        <v>0</v>
      </c>
      <c r="P27">
        <f>INDEX('Raw Data'!B$1:B$998,$B27+$R$6+1)</f>
        <v>0</v>
      </c>
      <c r="Q27">
        <f>INDEX('Raw Data'!C$1:C$998,$B27+$R$6+1)</f>
        <v>0</v>
      </c>
      <c r="R27">
        <f>INDEX('Raw Data'!D$1:D$998,$B27+$R$6+1)</f>
        <v>0</v>
      </c>
      <c r="S27">
        <f>INDEX('Raw Data'!E$1:E$998,$B27+$R$6+1)</f>
        <v>0</v>
      </c>
      <c r="T27">
        <f>INDEX('Raw Data'!B$1:B$998,$B27+$V$6+1)</f>
        <v>0</v>
      </c>
      <c r="U27">
        <f>INDEX('Raw Data'!C$1:C$998,$B27+$V$6+1)</f>
        <v>0</v>
      </c>
      <c r="V27">
        <f>INDEX('Raw Data'!D$1:D$998,$B27+$V$6+1)</f>
        <v>0</v>
      </c>
      <c r="W27">
        <f>INDEX('Raw Data'!E$1:E$998,$B27+$V$6+1)</f>
        <v>0</v>
      </c>
      <c r="X27">
        <f>INDEX('Raw Data'!B$1:B$998,$B27+$Z$6+1)</f>
        <v>0</v>
      </c>
      <c r="Y27">
        <f>INDEX('Raw Data'!C$1:C$998,$B27+$Z$6+1)</f>
        <v>0</v>
      </c>
      <c r="Z27">
        <f>INDEX('Raw Data'!D$1:D$998,$B27+$Z$6+1)</f>
        <v>0</v>
      </c>
      <c r="AA27">
        <f>INDEX('Raw Data'!E$1:E$998,$B27+$Z$6+1)</f>
        <v>0</v>
      </c>
      <c r="AB27">
        <f>INDEX('Raw Data'!B$1:B$998,$B27+$AD$6+1)</f>
        <v>0</v>
      </c>
      <c r="AC27">
        <f>INDEX('Raw Data'!C$1:C$998,$B27+$AD$6+1)</f>
        <v>0</v>
      </c>
      <c r="AD27">
        <f>INDEX('Raw Data'!D$1:D$998,$B27+$AD$6+1)</f>
        <v>0</v>
      </c>
      <c r="AE27">
        <f>INDEX('Raw Data'!E$1:E$998,$B27+$AD$6+1)</f>
        <v>0</v>
      </c>
      <c r="AF27">
        <f>INDEX('Raw Data'!B$1:B$998,$B27+$AH$6+1)</f>
        <v>0</v>
      </c>
      <c r="AG27">
        <f>INDEX('Raw Data'!C$1:C$998,$B27+$AH$6+1)</f>
        <v>0</v>
      </c>
      <c r="AH27">
        <f>INDEX('Raw Data'!D$1:D$998,$B27+$AH$6+1)</f>
        <v>0</v>
      </c>
      <c r="AI27">
        <f>INDEX('Raw Data'!E$1:E$998,$B27+$AH$6+1)</f>
        <v>0</v>
      </c>
      <c r="AJ27">
        <f>INDEX('Raw Data'!B$1:B$998,$B27+$AL$6+1)</f>
        <v>0</v>
      </c>
      <c r="AK27">
        <f>INDEX('Raw Data'!C$1:C$998,$B27+$AL$6+1)</f>
        <v>0</v>
      </c>
      <c r="AL27">
        <f>INDEX('Raw Data'!D$1:D$998,$B27+$AL$6+1)</f>
        <v>0</v>
      </c>
      <c r="AM27">
        <f>INDEX('Raw Data'!E$1:E$998,$B27+$AL$6+1)</f>
        <v>0</v>
      </c>
      <c r="AN27">
        <f>INDEX('Raw Data'!B$1:B$998,$B27+$AP$6+1)</f>
        <v>0</v>
      </c>
      <c r="AO27">
        <f>INDEX('Raw Data'!C$1:C$998,$B27+$AP$6+1)</f>
        <v>0</v>
      </c>
      <c r="AP27">
        <f>INDEX('Raw Data'!D$1:D$998,$B27+$AP$6+1)</f>
        <v>0</v>
      </c>
      <c r="AQ27">
        <f>INDEX('Raw Data'!E$1:E$998,$B27+$AP$6+1)</f>
        <v>0</v>
      </c>
    </row>
    <row r="28" spans="2:43" ht="12.75">
      <c r="B28">
        <f t="shared" si="0"/>
        <v>124</v>
      </c>
      <c r="C28">
        <f>INDEX('Raw Data'!A$1:A$998,$B28)</f>
        <v>0</v>
      </c>
      <c r="D28">
        <f>INDEX('Raw Data'!B$1:B$998,$B28+$F$6+1)</f>
        <v>0</v>
      </c>
      <c r="E28">
        <f>INDEX('Raw Data'!C$1:C$998,$B28+$F$6+1)</f>
        <v>0</v>
      </c>
      <c r="F28">
        <f>INDEX('Raw Data'!D$1:D$998,$B28+$F$6+1)</f>
        <v>0</v>
      </c>
      <c r="G28">
        <f>INDEX('Raw Data'!E$1:E$998,$B28+$F$6+1)</f>
        <v>0</v>
      </c>
      <c r="H28">
        <f>INDEX('Raw Data'!B$1:B$998,$B28+$J$6+1)</f>
        <v>0</v>
      </c>
      <c r="I28">
        <f>INDEX('Raw Data'!C$1:C$998,$B28+$J$6+1)</f>
        <v>0</v>
      </c>
      <c r="J28">
        <f>INDEX('Raw Data'!D$1:D$998,$B28+$J$6+1)</f>
        <v>0</v>
      </c>
      <c r="K28">
        <f>INDEX('Raw Data'!E$1:E$998,$B28+$J$6+1)</f>
        <v>0</v>
      </c>
      <c r="L28">
        <f>INDEX('Raw Data'!B$1:B$998,$B28+$N$6+1)</f>
        <v>0</v>
      </c>
      <c r="M28">
        <f>INDEX('Raw Data'!C$1:C$998,$B28+$N$6+1)</f>
        <v>0</v>
      </c>
      <c r="N28">
        <f>INDEX('Raw Data'!D$1:D$998,$B28+$N$6+1)</f>
        <v>0</v>
      </c>
      <c r="O28">
        <f>INDEX('Raw Data'!E$1:E$998,$B28+$N$6+1)</f>
        <v>0</v>
      </c>
      <c r="P28">
        <f>INDEX('Raw Data'!B$1:B$998,$B28+$R$6+1)</f>
        <v>0</v>
      </c>
      <c r="Q28">
        <f>INDEX('Raw Data'!C$1:C$998,$B28+$R$6+1)</f>
        <v>0</v>
      </c>
      <c r="R28">
        <f>INDEX('Raw Data'!D$1:D$998,$B28+$R$6+1)</f>
        <v>0</v>
      </c>
      <c r="S28">
        <f>INDEX('Raw Data'!E$1:E$998,$B28+$R$6+1)</f>
        <v>0</v>
      </c>
      <c r="T28">
        <f>INDEX('Raw Data'!B$1:B$998,$B28+$V$6+1)</f>
        <v>0</v>
      </c>
      <c r="U28">
        <f>INDEX('Raw Data'!C$1:C$998,$B28+$V$6+1)</f>
        <v>0</v>
      </c>
      <c r="V28">
        <f>INDEX('Raw Data'!D$1:D$998,$B28+$V$6+1)</f>
        <v>0</v>
      </c>
      <c r="W28">
        <f>INDEX('Raw Data'!E$1:E$998,$B28+$V$6+1)</f>
        <v>0</v>
      </c>
      <c r="X28">
        <f>INDEX('Raw Data'!B$1:B$998,$B28+$Z$6+1)</f>
        <v>0</v>
      </c>
      <c r="Y28">
        <f>INDEX('Raw Data'!C$1:C$998,$B28+$Z$6+1)</f>
        <v>0</v>
      </c>
      <c r="Z28">
        <f>INDEX('Raw Data'!D$1:D$998,$B28+$Z$6+1)</f>
        <v>0</v>
      </c>
      <c r="AA28">
        <f>INDEX('Raw Data'!E$1:E$998,$B28+$Z$6+1)</f>
        <v>0</v>
      </c>
      <c r="AB28">
        <f>INDEX('Raw Data'!B$1:B$998,$B28+$AD$6+1)</f>
        <v>0</v>
      </c>
      <c r="AC28">
        <f>INDEX('Raw Data'!C$1:C$998,$B28+$AD$6+1)</f>
        <v>0</v>
      </c>
      <c r="AD28">
        <f>INDEX('Raw Data'!D$1:D$998,$B28+$AD$6+1)</f>
        <v>0</v>
      </c>
      <c r="AE28">
        <f>INDEX('Raw Data'!E$1:E$998,$B28+$AD$6+1)</f>
        <v>0</v>
      </c>
      <c r="AF28">
        <f>INDEX('Raw Data'!B$1:B$998,$B28+$AH$6+1)</f>
        <v>0</v>
      </c>
      <c r="AG28">
        <f>INDEX('Raw Data'!C$1:C$998,$B28+$AH$6+1)</f>
        <v>0</v>
      </c>
      <c r="AH28">
        <f>INDEX('Raw Data'!D$1:D$998,$B28+$AH$6+1)</f>
        <v>0</v>
      </c>
      <c r="AI28">
        <f>INDEX('Raw Data'!E$1:E$998,$B28+$AH$6+1)</f>
        <v>0</v>
      </c>
      <c r="AJ28">
        <f>INDEX('Raw Data'!B$1:B$998,$B28+$AL$6+1)</f>
        <v>0</v>
      </c>
      <c r="AK28">
        <f>INDEX('Raw Data'!C$1:C$998,$B28+$AL$6+1)</f>
        <v>0</v>
      </c>
      <c r="AL28">
        <f>INDEX('Raw Data'!D$1:D$998,$B28+$AL$6+1)</f>
        <v>0</v>
      </c>
      <c r="AM28">
        <f>INDEX('Raw Data'!E$1:E$998,$B28+$AL$6+1)</f>
        <v>0</v>
      </c>
      <c r="AN28">
        <f>INDEX('Raw Data'!B$1:B$998,$B28+$AP$6+1)</f>
        <v>0</v>
      </c>
      <c r="AO28">
        <f>INDEX('Raw Data'!C$1:C$998,$B28+$AP$6+1)</f>
        <v>0</v>
      </c>
      <c r="AP28">
        <f>INDEX('Raw Data'!D$1:D$998,$B28+$AP$6+1)</f>
        <v>0</v>
      </c>
      <c r="AQ28">
        <f>INDEX('Raw Data'!E$1:E$998,$B28+$AP$6+1)</f>
        <v>0</v>
      </c>
    </row>
    <row r="29" spans="2:43" ht="12.75">
      <c r="B29">
        <f t="shared" si="0"/>
        <v>131</v>
      </c>
      <c r="C29">
        <f>INDEX('Raw Data'!A$1:A$998,$B29)</f>
        <v>0</v>
      </c>
      <c r="D29">
        <f>INDEX('Raw Data'!B$1:B$998,$B29+$F$6+1)</f>
        <v>0</v>
      </c>
      <c r="E29">
        <f>INDEX('Raw Data'!C$1:C$998,$B29+$F$6+1)</f>
        <v>0</v>
      </c>
      <c r="F29">
        <f>INDEX('Raw Data'!D$1:D$998,$B29+$F$6+1)</f>
        <v>0</v>
      </c>
      <c r="G29">
        <f>INDEX('Raw Data'!E$1:E$998,$B29+$F$6+1)</f>
        <v>0</v>
      </c>
      <c r="H29">
        <f>INDEX('Raw Data'!B$1:B$998,$B29+$J$6+1)</f>
        <v>0</v>
      </c>
      <c r="I29">
        <f>INDEX('Raw Data'!C$1:C$998,$B29+$J$6+1)</f>
        <v>0</v>
      </c>
      <c r="J29">
        <f>INDEX('Raw Data'!D$1:D$998,$B29+$J$6+1)</f>
        <v>0</v>
      </c>
      <c r="K29">
        <f>INDEX('Raw Data'!E$1:E$998,$B29+$J$6+1)</f>
        <v>0</v>
      </c>
      <c r="L29">
        <f>INDEX('Raw Data'!B$1:B$998,$B29+$N$6+1)</f>
        <v>0</v>
      </c>
      <c r="M29">
        <f>INDEX('Raw Data'!C$1:C$998,$B29+$N$6+1)</f>
        <v>0</v>
      </c>
      <c r="N29">
        <f>INDEX('Raw Data'!D$1:D$998,$B29+$N$6+1)</f>
        <v>0</v>
      </c>
      <c r="O29">
        <f>INDEX('Raw Data'!E$1:E$998,$B29+$N$6+1)</f>
        <v>0</v>
      </c>
      <c r="P29">
        <f>INDEX('Raw Data'!B$1:B$998,$B29+$R$6+1)</f>
        <v>0</v>
      </c>
      <c r="Q29">
        <f>INDEX('Raw Data'!C$1:C$998,$B29+$R$6+1)</f>
        <v>0</v>
      </c>
      <c r="R29">
        <f>INDEX('Raw Data'!D$1:D$998,$B29+$R$6+1)</f>
        <v>0</v>
      </c>
      <c r="S29">
        <f>INDEX('Raw Data'!E$1:E$998,$B29+$R$6+1)</f>
        <v>0</v>
      </c>
      <c r="T29">
        <f>INDEX('Raw Data'!B$1:B$998,$B29+$V$6+1)</f>
        <v>0</v>
      </c>
      <c r="U29">
        <f>INDEX('Raw Data'!C$1:C$998,$B29+$V$6+1)</f>
        <v>0</v>
      </c>
      <c r="V29">
        <f>INDEX('Raw Data'!D$1:D$998,$B29+$V$6+1)</f>
        <v>0</v>
      </c>
      <c r="W29">
        <f>INDEX('Raw Data'!E$1:E$998,$B29+$V$6+1)</f>
        <v>0</v>
      </c>
      <c r="X29">
        <f>INDEX('Raw Data'!B$1:B$998,$B29+$Z$6+1)</f>
        <v>0</v>
      </c>
      <c r="Y29">
        <f>INDEX('Raw Data'!C$1:C$998,$B29+$Z$6+1)</f>
        <v>0</v>
      </c>
      <c r="Z29">
        <f>INDEX('Raw Data'!D$1:D$998,$B29+$Z$6+1)</f>
        <v>0</v>
      </c>
      <c r="AA29">
        <f>INDEX('Raw Data'!E$1:E$998,$B29+$Z$6+1)</f>
        <v>0</v>
      </c>
      <c r="AB29">
        <f>INDEX('Raw Data'!B$1:B$998,$B29+$AD$6+1)</f>
        <v>0</v>
      </c>
      <c r="AC29">
        <f>INDEX('Raw Data'!C$1:C$998,$B29+$AD$6+1)</f>
        <v>0</v>
      </c>
      <c r="AD29">
        <f>INDEX('Raw Data'!D$1:D$998,$B29+$AD$6+1)</f>
        <v>0</v>
      </c>
      <c r="AE29">
        <f>INDEX('Raw Data'!E$1:E$998,$B29+$AD$6+1)</f>
        <v>0</v>
      </c>
      <c r="AF29">
        <f>INDEX('Raw Data'!B$1:B$998,$B29+$AH$6+1)</f>
        <v>0</v>
      </c>
      <c r="AG29">
        <f>INDEX('Raw Data'!C$1:C$998,$B29+$AH$6+1)</f>
        <v>0</v>
      </c>
      <c r="AH29">
        <f>INDEX('Raw Data'!D$1:D$998,$B29+$AH$6+1)</f>
        <v>0</v>
      </c>
      <c r="AI29">
        <f>INDEX('Raw Data'!E$1:E$998,$B29+$AH$6+1)</f>
        <v>0</v>
      </c>
      <c r="AJ29">
        <f>INDEX('Raw Data'!B$1:B$998,$B29+$AL$6+1)</f>
        <v>0</v>
      </c>
      <c r="AK29">
        <f>INDEX('Raw Data'!C$1:C$998,$B29+$AL$6+1)</f>
        <v>0</v>
      </c>
      <c r="AL29">
        <f>INDEX('Raw Data'!D$1:D$998,$B29+$AL$6+1)</f>
        <v>0</v>
      </c>
      <c r="AM29">
        <f>INDEX('Raw Data'!E$1:E$998,$B29+$AL$6+1)</f>
        <v>0</v>
      </c>
      <c r="AN29">
        <f>INDEX('Raw Data'!B$1:B$998,$B29+$AP$6+1)</f>
        <v>0</v>
      </c>
      <c r="AO29">
        <f>INDEX('Raw Data'!C$1:C$998,$B29+$AP$6+1)</f>
        <v>0</v>
      </c>
      <c r="AP29">
        <f>INDEX('Raw Data'!D$1:D$998,$B29+$AP$6+1)</f>
        <v>0</v>
      </c>
      <c r="AQ29">
        <f>INDEX('Raw Data'!E$1:E$998,$B29+$AP$6+1)</f>
        <v>0</v>
      </c>
    </row>
    <row r="30" spans="2:43" ht="12.75">
      <c r="B30">
        <f t="shared" si="0"/>
        <v>138</v>
      </c>
      <c r="C30">
        <f>INDEX('Raw Data'!A$1:A$998,$B30)</f>
        <v>0</v>
      </c>
      <c r="D30">
        <f>INDEX('Raw Data'!B$1:B$998,$B30+$F$6+1)</f>
        <v>0</v>
      </c>
      <c r="E30">
        <f>INDEX('Raw Data'!C$1:C$998,$B30+$F$6+1)</f>
        <v>0</v>
      </c>
      <c r="F30">
        <f>INDEX('Raw Data'!D$1:D$998,$B30+$F$6+1)</f>
        <v>0</v>
      </c>
      <c r="G30">
        <f>INDEX('Raw Data'!E$1:E$998,$B30+$F$6+1)</f>
        <v>0</v>
      </c>
      <c r="H30">
        <f>INDEX('Raw Data'!B$1:B$998,$B30+$J$6+1)</f>
        <v>0</v>
      </c>
      <c r="I30">
        <f>INDEX('Raw Data'!C$1:C$998,$B30+$J$6+1)</f>
        <v>0</v>
      </c>
      <c r="J30">
        <f>INDEX('Raw Data'!D$1:D$998,$B30+$J$6+1)</f>
        <v>0</v>
      </c>
      <c r="K30">
        <f>INDEX('Raw Data'!E$1:E$998,$B30+$J$6+1)</f>
        <v>0</v>
      </c>
      <c r="L30">
        <f>INDEX('Raw Data'!B$1:B$998,$B30+$N$6+1)</f>
        <v>0</v>
      </c>
      <c r="M30">
        <f>INDEX('Raw Data'!C$1:C$998,$B30+$N$6+1)</f>
        <v>0</v>
      </c>
      <c r="N30">
        <f>INDEX('Raw Data'!D$1:D$998,$B30+$N$6+1)</f>
        <v>0</v>
      </c>
      <c r="O30">
        <f>INDEX('Raw Data'!E$1:E$998,$B30+$N$6+1)</f>
        <v>0</v>
      </c>
      <c r="P30">
        <f>INDEX('Raw Data'!B$1:B$998,$B30+$R$6+1)</f>
        <v>0</v>
      </c>
      <c r="Q30">
        <f>INDEX('Raw Data'!C$1:C$998,$B30+$R$6+1)</f>
        <v>0</v>
      </c>
      <c r="R30">
        <f>INDEX('Raw Data'!D$1:D$998,$B30+$R$6+1)</f>
        <v>0</v>
      </c>
      <c r="S30">
        <f>INDEX('Raw Data'!E$1:E$998,$B30+$R$6+1)</f>
        <v>0</v>
      </c>
      <c r="T30">
        <f>INDEX('Raw Data'!B$1:B$998,$B30+$V$6+1)</f>
        <v>0</v>
      </c>
      <c r="U30">
        <f>INDEX('Raw Data'!C$1:C$998,$B30+$V$6+1)</f>
        <v>0</v>
      </c>
      <c r="V30">
        <f>INDEX('Raw Data'!D$1:D$998,$B30+$V$6+1)</f>
        <v>0</v>
      </c>
      <c r="W30">
        <f>INDEX('Raw Data'!E$1:E$998,$B30+$V$6+1)</f>
        <v>0</v>
      </c>
      <c r="X30">
        <f>INDEX('Raw Data'!B$1:B$998,$B30+$Z$6+1)</f>
        <v>0</v>
      </c>
      <c r="Y30">
        <f>INDEX('Raw Data'!C$1:C$998,$B30+$Z$6+1)</f>
        <v>0</v>
      </c>
      <c r="Z30">
        <f>INDEX('Raw Data'!D$1:D$998,$B30+$Z$6+1)</f>
        <v>0</v>
      </c>
      <c r="AA30">
        <f>INDEX('Raw Data'!E$1:E$998,$B30+$Z$6+1)</f>
        <v>0</v>
      </c>
      <c r="AB30">
        <f>INDEX('Raw Data'!B$1:B$998,$B30+$AD$6+1)</f>
        <v>0</v>
      </c>
      <c r="AC30">
        <f>INDEX('Raw Data'!C$1:C$998,$B30+$AD$6+1)</f>
        <v>0</v>
      </c>
      <c r="AD30">
        <f>INDEX('Raw Data'!D$1:D$998,$B30+$AD$6+1)</f>
        <v>0</v>
      </c>
      <c r="AE30">
        <f>INDEX('Raw Data'!E$1:E$998,$B30+$AD$6+1)</f>
        <v>0</v>
      </c>
      <c r="AF30">
        <f>INDEX('Raw Data'!B$1:B$998,$B30+$AH$6+1)</f>
        <v>0</v>
      </c>
      <c r="AG30">
        <f>INDEX('Raw Data'!C$1:C$998,$B30+$AH$6+1)</f>
        <v>0</v>
      </c>
      <c r="AH30">
        <f>INDEX('Raw Data'!D$1:D$998,$B30+$AH$6+1)</f>
        <v>0</v>
      </c>
      <c r="AI30">
        <f>INDEX('Raw Data'!E$1:E$998,$B30+$AH$6+1)</f>
        <v>0</v>
      </c>
      <c r="AJ30">
        <f>INDEX('Raw Data'!B$1:B$998,$B30+$AL$6+1)</f>
        <v>0</v>
      </c>
      <c r="AK30">
        <f>INDEX('Raw Data'!C$1:C$998,$B30+$AL$6+1)</f>
        <v>0</v>
      </c>
      <c r="AL30">
        <f>INDEX('Raw Data'!D$1:D$998,$B30+$AL$6+1)</f>
        <v>0</v>
      </c>
      <c r="AM30">
        <f>INDEX('Raw Data'!E$1:E$998,$B30+$AL$6+1)</f>
        <v>0</v>
      </c>
      <c r="AN30">
        <f>INDEX('Raw Data'!B$1:B$998,$B30+$AP$6+1)</f>
        <v>0</v>
      </c>
      <c r="AO30">
        <f>INDEX('Raw Data'!C$1:C$998,$B30+$AP$6+1)</f>
        <v>0</v>
      </c>
      <c r="AP30">
        <f>INDEX('Raw Data'!D$1:D$998,$B30+$AP$6+1)</f>
        <v>0</v>
      </c>
      <c r="AQ30">
        <f>INDEX('Raw Data'!E$1:E$998,$B30+$AP$6+1)</f>
        <v>0</v>
      </c>
    </row>
    <row r="31" spans="2:43" ht="12.75">
      <c r="B31">
        <f t="shared" si="0"/>
        <v>145</v>
      </c>
      <c r="C31">
        <f>INDEX('Raw Data'!A$1:A$998,$B31)</f>
        <v>0</v>
      </c>
      <c r="D31">
        <f>INDEX('Raw Data'!B$1:B$998,$B31+$F$6+1)</f>
        <v>0</v>
      </c>
      <c r="E31">
        <f>INDEX('Raw Data'!C$1:C$998,$B31+$F$6+1)</f>
        <v>0</v>
      </c>
      <c r="F31">
        <f>INDEX('Raw Data'!D$1:D$998,$B31+$F$6+1)</f>
        <v>0</v>
      </c>
      <c r="G31">
        <f>INDEX('Raw Data'!E$1:E$998,$B31+$F$6+1)</f>
        <v>0</v>
      </c>
      <c r="H31">
        <f>INDEX('Raw Data'!B$1:B$998,$B31+$J$6+1)</f>
        <v>0</v>
      </c>
      <c r="I31">
        <f>INDEX('Raw Data'!C$1:C$998,$B31+$J$6+1)</f>
        <v>0</v>
      </c>
      <c r="J31">
        <f>INDEX('Raw Data'!D$1:D$998,$B31+$J$6+1)</f>
        <v>0</v>
      </c>
      <c r="K31">
        <f>INDEX('Raw Data'!E$1:E$998,$B31+$J$6+1)</f>
        <v>0</v>
      </c>
      <c r="L31">
        <f>INDEX('Raw Data'!B$1:B$998,$B31+$N$6+1)</f>
        <v>0</v>
      </c>
      <c r="M31">
        <f>INDEX('Raw Data'!C$1:C$998,$B31+$N$6+1)</f>
        <v>0</v>
      </c>
      <c r="N31">
        <f>INDEX('Raw Data'!D$1:D$998,$B31+$N$6+1)</f>
        <v>0</v>
      </c>
      <c r="O31">
        <f>INDEX('Raw Data'!E$1:E$998,$B31+$N$6+1)</f>
        <v>0</v>
      </c>
      <c r="P31">
        <f>INDEX('Raw Data'!B$1:B$998,$B31+$R$6+1)</f>
        <v>0</v>
      </c>
      <c r="Q31">
        <f>INDEX('Raw Data'!C$1:C$998,$B31+$R$6+1)</f>
        <v>0</v>
      </c>
      <c r="R31">
        <f>INDEX('Raw Data'!D$1:D$998,$B31+$R$6+1)</f>
        <v>0</v>
      </c>
      <c r="S31">
        <f>INDEX('Raw Data'!E$1:E$998,$B31+$R$6+1)</f>
        <v>0</v>
      </c>
      <c r="T31">
        <f>INDEX('Raw Data'!B$1:B$998,$B31+$V$6+1)</f>
        <v>0</v>
      </c>
      <c r="U31">
        <f>INDEX('Raw Data'!C$1:C$998,$B31+$V$6+1)</f>
        <v>0</v>
      </c>
      <c r="V31">
        <f>INDEX('Raw Data'!D$1:D$998,$B31+$V$6+1)</f>
        <v>0</v>
      </c>
      <c r="W31">
        <f>INDEX('Raw Data'!E$1:E$998,$B31+$V$6+1)</f>
        <v>0</v>
      </c>
      <c r="X31">
        <f>INDEX('Raw Data'!B$1:B$998,$B31+$Z$6+1)</f>
        <v>0</v>
      </c>
      <c r="Y31">
        <f>INDEX('Raw Data'!C$1:C$998,$B31+$Z$6+1)</f>
        <v>0</v>
      </c>
      <c r="Z31">
        <f>INDEX('Raw Data'!D$1:D$998,$B31+$Z$6+1)</f>
        <v>0</v>
      </c>
      <c r="AA31">
        <f>INDEX('Raw Data'!E$1:E$998,$B31+$Z$6+1)</f>
        <v>0</v>
      </c>
      <c r="AB31">
        <f>INDEX('Raw Data'!B$1:B$998,$B31+$AD$6+1)</f>
        <v>0</v>
      </c>
      <c r="AC31">
        <f>INDEX('Raw Data'!C$1:C$998,$B31+$AD$6+1)</f>
        <v>0</v>
      </c>
      <c r="AD31">
        <f>INDEX('Raw Data'!D$1:D$998,$B31+$AD$6+1)</f>
        <v>0</v>
      </c>
      <c r="AE31">
        <f>INDEX('Raw Data'!E$1:E$998,$B31+$AD$6+1)</f>
        <v>0</v>
      </c>
      <c r="AF31">
        <f>INDEX('Raw Data'!B$1:B$998,$B31+$AH$6+1)</f>
        <v>0</v>
      </c>
      <c r="AG31">
        <f>INDEX('Raw Data'!C$1:C$998,$B31+$AH$6+1)</f>
        <v>0</v>
      </c>
      <c r="AH31">
        <f>INDEX('Raw Data'!D$1:D$998,$B31+$AH$6+1)</f>
        <v>0</v>
      </c>
      <c r="AI31">
        <f>INDEX('Raw Data'!E$1:E$998,$B31+$AH$6+1)</f>
        <v>0</v>
      </c>
      <c r="AJ31">
        <f>INDEX('Raw Data'!B$1:B$998,$B31+$AL$6+1)</f>
        <v>0</v>
      </c>
      <c r="AK31">
        <f>INDEX('Raw Data'!C$1:C$998,$B31+$AL$6+1)</f>
        <v>0</v>
      </c>
      <c r="AL31">
        <f>INDEX('Raw Data'!D$1:D$998,$B31+$AL$6+1)</f>
        <v>0</v>
      </c>
      <c r="AM31">
        <f>INDEX('Raw Data'!E$1:E$998,$B31+$AL$6+1)</f>
        <v>0</v>
      </c>
      <c r="AN31">
        <f>INDEX('Raw Data'!B$1:B$998,$B31+$AP$6+1)</f>
        <v>0</v>
      </c>
      <c r="AO31">
        <f>INDEX('Raw Data'!C$1:C$998,$B31+$AP$6+1)</f>
        <v>0</v>
      </c>
      <c r="AP31">
        <f>INDEX('Raw Data'!D$1:D$998,$B31+$AP$6+1)</f>
        <v>0</v>
      </c>
      <c r="AQ31">
        <f>INDEX('Raw Data'!E$1:E$998,$B31+$AP$6+1)</f>
        <v>0</v>
      </c>
    </row>
    <row r="32" spans="2:43" ht="12.75">
      <c r="B32">
        <f t="shared" si="0"/>
        <v>152</v>
      </c>
      <c r="C32">
        <f>INDEX('Raw Data'!A$1:A$998,$B32)</f>
        <v>0</v>
      </c>
      <c r="D32">
        <f>INDEX('Raw Data'!B$1:B$998,$B32+$F$6+1)</f>
        <v>0</v>
      </c>
      <c r="E32">
        <f>INDEX('Raw Data'!C$1:C$998,$B32+$F$6+1)</f>
        <v>0</v>
      </c>
      <c r="F32">
        <f>INDEX('Raw Data'!D$1:D$998,$B32+$F$6+1)</f>
        <v>0</v>
      </c>
      <c r="G32">
        <f>INDEX('Raw Data'!E$1:E$998,$B32+$F$6+1)</f>
        <v>0</v>
      </c>
      <c r="H32">
        <f>INDEX('Raw Data'!B$1:B$998,$B32+$J$6+1)</f>
        <v>0</v>
      </c>
      <c r="I32">
        <f>INDEX('Raw Data'!C$1:C$998,$B32+$J$6+1)</f>
        <v>0</v>
      </c>
      <c r="J32">
        <f>INDEX('Raw Data'!D$1:D$998,$B32+$J$6+1)</f>
        <v>0</v>
      </c>
      <c r="K32">
        <f>INDEX('Raw Data'!E$1:E$998,$B32+$J$6+1)</f>
        <v>0</v>
      </c>
      <c r="L32">
        <f>INDEX('Raw Data'!B$1:B$998,$B32+$N$6+1)</f>
        <v>0</v>
      </c>
      <c r="M32">
        <f>INDEX('Raw Data'!C$1:C$998,$B32+$N$6+1)</f>
        <v>0</v>
      </c>
      <c r="N32">
        <f>INDEX('Raw Data'!D$1:D$998,$B32+$N$6+1)</f>
        <v>0</v>
      </c>
      <c r="O32">
        <f>INDEX('Raw Data'!E$1:E$998,$B32+$N$6+1)</f>
        <v>0</v>
      </c>
      <c r="P32">
        <f>INDEX('Raw Data'!B$1:B$998,$B32+$R$6+1)</f>
        <v>0</v>
      </c>
      <c r="Q32">
        <f>INDEX('Raw Data'!C$1:C$998,$B32+$R$6+1)</f>
        <v>0</v>
      </c>
      <c r="R32">
        <f>INDEX('Raw Data'!D$1:D$998,$B32+$R$6+1)</f>
        <v>0</v>
      </c>
      <c r="S32">
        <f>INDEX('Raw Data'!E$1:E$998,$B32+$R$6+1)</f>
        <v>0</v>
      </c>
      <c r="T32">
        <f>INDEX('Raw Data'!B$1:B$998,$B32+$V$6+1)</f>
        <v>0</v>
      </c>
      <c r="U32">
        <f>INDEX('Raw Data'!C$1:C$998,$B32+$V$6+1)</f>
        <v>0</v>
      </c>
      <c r="V32">
        <f>INDEX('Raw Data'!D$1:D$998,$B32+$V$6+1)</f>
        <v>0</v>
      </c>
      <c r="W32">
        <f>INDEX('Raw Data'!E$1:E$998,$B32+$V$6+1)</f>
        <v>0</v>
      </c>
      <c r="X32">
        <f>INDEX('Raw Data'!B$1:B$998,$B32+$Z$6+1)</f>
        <v>0</v>
      </c>
      <c r="Y32">
        <f>INDEX('Raw Data'!C$1:C$998,$B32+$Z$6+1)</f>
        <v>0</v>
      </c>
      <c r="Z32">
        <f>INDEX('Raw Data'!D$1:D$998,$B32+$Z$6+1)</f>
        <v>0</v>
      </c>
      <c r="AA32">
        <f>INDEX('Raw Data'!E$1:E$998,$B32+$Z$6+1)</f>
        <v>0</v>
      </c>
      <c r="AB32">
        <f>INDEX('Raw Data'!B$1:B$998,$B32+$AD$6+1)</f>
        <v>0</v>
      </c>
      <c r="AC32">
        <f>INDEX('Raw Data'!C$1:C$998,$B32+$AD$6+1)</f>
        <v>0</v>
      </c>
      <c r="AD32">
        <f>INDEX('Raw Data'!D$1:D$998,$B32+$AD$6+1)</f>
        <v>0</v>
      </c>
      <c r="AE32">
        <f>INDEX('Raw Data'!E$1:E$998,$B32+$AD$6+1)</f>
        <v>0</v>
      </c>
      <c r="AF32">
        <f>INDEX('Raw Data'!B$1:B$998,$B32+$AH$6+1)</f>
        <v>0</v>
      </c>
      <c r="AG32">
        <f>INDEX('Raw Data'!C$1:C$998,$B32+$AH$6+1)</f>
        <v>0</v>
      </c>
      <c r="AH32">
        <f>INDEX('Raw Data'!D$1:D$998,$B32+$AH$6+1)</f>
        <v>0</v>
      </c>
      <c r="AI32">
        <f>INDEX('Raw Data'!E$1:E$998,$B32+$AH$6+1)</f>
        <v>0</v>
      </c>
      <c r="AJ32">
        <f>INDEX('Raw Data'!B$1:B$998,$B32+$AL$6+1)</f>
        <v>0</v>
      </c>
      <c r="AK32">
        <f>INDEX('Raw Data'!C$1:C$998,$B32+$AL$6+1)</f>
        <v>0</v>
      </c>
      <c r="AL32">
        <f>INDEX('Raw Data'!D$1:D$998,$B32+$AL$6+1)</f>
        <v>0</v>
      </c>
      <c r="AM32">
        <f>INDEX('Raw Data'!E$1:E$998,$B32+$AL$6+1)</f>
        <v>0</v>
      </c>
      <c r="AN32">
        <f>INDEX('Raw Data'!B$1:B$998,$B32+$AP$6+1)</f>
        <v>0</v>
      </c>
      <c r="AO32">
        <f>INDEX('Raw Data'!C$1:C$998,$B32+$AP$6+1)</f>
        <v>0</v>
      </c>
      <c r="AP32">
        <f>INDEX('Raw Data'!D$1:D$998,$B32+$AP$6+1)</f>
        <v>0</v>
      </c>
      <c r="AQ32">
        <f>INDEX('Raw Data'!E$1:E$998,$B32+$AP$6+1)</f>
        <v>0</v>
      </c>
    </row>
    <row r="33" spans="2:43" ht="12.75">
      <c r="B33">
        <f t="shared" si="0"/>
        <v>159</v>
      </c>
      <c r="C33">
        <f>INDEX('Raw Data'!A$1:A$998,$B33)</f>
        <v>0</v>
      </c>
      <c r="D33">
        <f>INDEX('Raw Data'!B$1:B$998,$B33+$F$6+1)</f>
        <v>0</v>
      </c>
      <c r="E33">
        <f>INDEX('Raw Data'!C$1:C$998,$B33+$F$6+1)</f>
        <v>0</v>
      </c>
      <c r="F33">
        <f>INDEX('Raw Data'!D$1:D$998,$B33+$F$6+1)</f>
        <v>0</v>
      </c>
      <c r="G33">
        <f>INDEX('Raw Data'!E$1:E$998,$B33+$F$6+1)</f>
        <v>0</v>
      </c>
      <c r="H33">
        <f>INDEX('Raw Data'!B$1:B$998,$B33+$J$6+1)</f>
        <v>0</v>
      </c>
      <c r="I33">
        <f>INDEX('Raw Data'!C$1:C$998,$B33+$J$6+1)</f>
        <v>0</v>
      </c>
      <c r="J33">
        <f>INDEX('Raw Data'!D$1:D$998,$B33+$J$6+1)</f>
        <v>0</v>
      </c>
      <c r="K33">
        <f>INDEX('Raw Data'!E$1:E$998,$B33+$J$6+1)</f>
        <v>0</v>
      </c>
      <c r="L33">
        <f>INDEX('Raw Data'!B$1:B$998,$B33+$N$6+1)</f>
        <v>0</v>
      </c>
      <c r="M33">
        <f>INDEX('Raw Data'!C$1:C$998,$B33+$N$6+1)</f>
        <v>0</v>
      </c>
      <c r="N33">
        <f>INDEX('Raw Data'!D$1:D$998,$B33+$N$6+1)</f>
        <v>0</v>
      </c>
      <c r="O33">
        <f>INDEX('Raw Data'!E$1:E$998,$B33+$N$6+1)</f>
        <v>0</v>
      </c>
      <c r="P33">
        <f>INDEX('Raw Data'!B$1:B$998,$B33+$R$6+1)</f>
        <v>0</v>
      </c>
      <c r="Q33">
        <f>INDEX('Raw Data'!C$1:C$998,$B33+$R$6+1)</f>
        <v>0</v>
      </c>
      <c r="R33">
        <f>INDEX('Raw Data'!D$1:D$998,$B33+$R$6+1)</f>
        <v>0</v>
      </c>
      <c r="S33">
        <f>INDEX('Raw Data'!E$1:E$998,$B33+$R$6+1)</f>
        <v>0</v>
      </c>
      <c r="T33">
        <f>INDEX('Raw Data'!B$1:B$998,$B33+$V$6+1)</f>
        <v>0</v>
      </c>
      <c r="U33">
        <f>INDEX('Raw Data'!C$1:C$998,$B33+$V$6+1)</f>
        <v>0</v>
      </c>
      <c r="V33">
        <f>INDEX('Raw Data'!D$1:D$998,$B33+$V$6+1)</f>
        <v>0</v>
      </c>
      <c r="W33">
        <f>INDEX('Raw Data'!E$1:E$998,$B33+$V$6+1)</f>
        <v>0</v>
      </c>
      <c r="X33">
        <f>INDEX('Raw Data'!B$1:B$998,$B33+$Z$6+1)</f>
        <v>0</v>
      </c>
      <c r="Y33">
        <f>INDEX('Raw Data'!C$1:C$998,$B33+$Z$6+1)</f>
        <v>0</v>
      </c>
      <c r="Z33">
        <f>INDEX('Raw Data'!D$1:D$998,$B33+$Z$6+1)</f>
        <v>0</v>
      </c>
      <c r="AA33">
        <f>INDEX('Raw Data'!E$1:E$998,$B33+$Z$6+1)</f>
        <v>0</v>
      </c>
      <c r="AB33">
        <f>INDEX('Raw Data'!B$1:B$998,$B33+$AD$6+1)</f>
        <v>0</v>
      </c>
      <c r="AC33">
        <f>INDEX('Raw Data'!C$1:C$998,$B33+$AD$6+1)</f>
        <v>0</v>
      </c>
      <c r="AD33">
        <f>INDEX('Raw Data'!D$1:D$998,$B33+$AD$6+1)</f>
        <v>0</v>
      </c>
      <c r="AE33">
        <f>INDEX('Raw Data'!E$1:E$998,$B33+$AD$6+1)</f>
        <v>0</v>
      </c>
      <c r="AF33">
        <f>INDEX('Raw Data'!B$1:B$998,$B33+$AH$6+1)</f>
        <v>0</v>
      </c>
      <c r="AG33">
        <f>INDEX('Raw Data'!C$1:C$998,$B33+$AH$6+1)</f>
        <v>0</v>
      </c>
      <c r="AH33">
        <f>INDEX('Raw Data'!D$1:D$998,$B33+$AH$6+1)</f>
        <v>0</v>
      </c>
      <c r="AI33">
        <f>INDEX('Raw Data'!E$1:E$998,$B33+$AH$6+1)</f>
        <v>0</v>
      </c>
      <c r="AJ33">
        <f>INDEX('Raw Data'!B$1:B$998,$B33+$AL$6+1)</f>
        <v>0</v>
      </c>
      <c r="AK33">
        <f>INDEX('Raw Data'!C$1:C$998,$B33+$AL$6+1)</f>
        <v>0</v>
      </c>
      <c r="AL33">
        <f>INDEX('Raw Data'!D$1:D$998,$B33+$AL$6+1)</f>
        <v>0</v>
      </c>
      <c r="AM33">
        <f>INDEX('Raw Data'!E$1:E$998,$B33+$AL$6+1)</f>
        <v>0</v>
      </c>
      <c r="AN33">
        <f>INDEX('Raw Data'!B$1:B$998,$B33+$AP$6+1)</f>
        <v>0</v>
      </c>
      <c r="AO33">
        <f>INDEX('Raw Data'!C$1:C$998,$B33+$AP$6+1)</f>
        <v>0</v>
      </c>
      <c r="AP33">
        <f>INDEX('Raw Data'!D$1:D$998,$B33+$AP$6+1)</f>
        <v>0</v>
      </c>
      <c r="AQ33">
        <f>INDEX('Raw Data'!E$1:E$998,$B33+$AP$6+1)</f>
        <v>0</v>
      </c>
    </row>
    <row r="34" spans="2:43" ht="12.75">
      <c r="B34">
        <f t="shared" si="0"/>
        <v>166</v>
      </c>
      <c r="C34">
        <f>INDEX('Raw Data'!A$1:A$998,$B34)</f>
        <v>0</v>
      </c>
      <c r="D34">
        <f>INDEX('Raw Data'!B$1:B$998,$B34+$F$6+1)</f>
        <v>0</v>
      </c>
      <c r="E34">
        <f>INDEX('Raw Data'!C$1:C$998,$B34+$F$6+1)</f>
        <v>0</v>
      </c>
      <c r="F34">
        <f>INDEX('Raw Data'!D$1:D$998,$B34+$F$6+1)</f>
        <v>0</v>
      </c>
      <c r="G34">
        <f>INDEX('Raw Data'!E$1:E$998,$B34+$F$6+1)</f>
        <v>0</v>
      </c>
      <c r="H34">
        <f>INDEX('Raw Data'!B$1:B$998,$B34+$J$6+1)</f>
        <v>0</v>
      </c>
      <c r="I34">
        <f>INDEX('Raw Data'!C$1:C$998,$B34+$J$6+1)</f>
        <v>0</v>
      </c>
      <c r="J34">
        <f>INDEX('Raw Data'!D$1:D$998,$B34+$J$6+1)</f>
        <v>0</v>
      </c>
      <c r="K34">
        <f>INDEX('Raw Data'!E$1:E$998,$B34+$J$6+1)</f>
        <v>0</v>
      </c>
      <c r="L34">
        <f>INDEX('Raw Data'!B$1:B$998,$B34+$N$6+1)</f>
        <v>0</v>
      </c>
      <c r="M34">
        <f>INDEX('Raw Data'!C$1:C$998,$B34+$N$6+1)</f>
        <v>0</v>
      </c>
      <c r="N34">
        <f>INDEX('Raw Data'!D$1:D$998,$B34+$N$6+1)</f>
        <v>0</v>
      </c>
      <c r="O34">
        <f>INDEX('Raw Data'!E$1:E$998,$B34+$N$6+1)</f>
        <v>0</v>
      </c>
      <c r="P34">
        <f>INDEX('Raw Data'!B$1:B$998,$B34+$R$6+1)</f>
        <v>0</v>
      </c>
      <c r="Q34">
        <f>INDEX('Raw Data'!C$1:C$998,$B34+$R$6+1)</f>
        <v>0</v>
      </c>
      <c r="R34">
        <f>INDEX('Raw Data'!D$1:D$998,$B34+$R$6+1)</f>
        <v>0</v>
      </c>
      <c r="S34">
        <f>INDEX('Raw Data'!E$1:E$998,$B34+$R$6+1)</f>
        <v>0</v>
      </c>
      <c r="T34">
        <f>INDEX('Raw Data'!B$1:B$998,$B34+$V$6+1)</f>
        <v>0</v>
      </c>
      <c r="U34">
        <f>INDEX('Raw Data'!C$1:C$998,$B34+$V$6+1)</f>
        <v>0</v>
      </c>
      <c r="V34">
        <f>INDEX('Raw Data'!D$1:D$998,$B34+$V$6+1)</f>
        <v>0</v>
      </c>
      <c r="W34">
        <f>INDEX('Raw Data'!E$1:E$998,$B34+$V$6+1)</f>
        <v>0</v>
      </c>
      <c r="X34">
        <f>INDEX('Raw Data'!B$1:B$998,$B34+$Z$6+1)</f>
        <v>0</v>
      </c>
      <c r="Y34">
        <f>INDEX('Raw Data'!C$1:C$998,$B34+$Z$6+1)</f>
        <v>0</v>
      </c>
      <c r="Z34">
        <f>INDEX('Raw Data'!D$1:D$998,$B34+$Z$6+1)</f>
        <v>0</v>
      </c>
      <c r="AA34">
        <f>INDEX('Raw Data'!E$1:E$998,$B34+$Z$6+1)</f>
        <v>0</v>
      </c>
      <c r="AB34">
        <f>INDEX('Raw Data'!B$1:B$998,$B34+$AD$6+1)</f>
        <v>0</v>
      </c>
      <c r="AC34">
        <f>INDEX('Raw Data'!C$1:C$998,$B34+$AD$6+1)</f>
        <v>0</v>
      </c>
      <c r="AD34">
        <f>INDEX('Raw Data'!D$1:D$998,$B34+$AD$6+1)</f>
        <v>0</v>
      </c>
      <c r="AE34">
        <f>INDEX('Raw Data'!E$1:E$998,$B34+$AD$6+1)</f>
        <v>0</v>
      </c>
      <c r="AF34">
        <f>INDEX('Raw Data'!B$1:B$998,$B34+$AH$6+1)</f>
        <v>0</v>
      </c>
      <c r="AG34">
        <f>INDEX('Raw Data'!C$1:C$998,$B34+$AH$6+1)</f>
        <v>0</v>
      </c>
      <c r="AH34">
        <f>INDEX('Raw Data'!D$1:D$998,$B34+$AH$6+1)</f>
        <v>0</v>
      </c>
      <c r="AI34">
        <f>INDEX('Raw Data'!E$1:E$998,$B34+$AH$6+1)</f>
        <v>0</v>
      </c>
      <c r="AJ34">
        <f>INDEX('Raw Data'!B$1:B$998,$B34+$AL$6+1)</f>
        <v>0</v>
      </c>
      <c r="AK34">
        <f>INDEX('Raw Data'!C$1:C$998,$B34+$AL$6+1)</f>
        <v>0</v>
      </c>
      <c r="AL34">
        <f>INDEX('Raw Data'!D$1:D$998,$B34+$AL$6+1)</f>
        <v>0</v>
      </c>
      <c r="AM34">
        <f>INDEX('Raw Data'!E$1:E$998,$B34+$AL$6+1)</f>
        <v>0</v>
      </c>
      <c r="AN34">
        <f>INDEX('Raw Data'!B$1:B$998,$B34+$AP$6+1)</f>
        <v>0</v>
      </c>
      <c r="AO34">
        <f>INDEX('Raw Data'!C$1:C$998,$B34+$AP$6+1)</f>
        <v>0</v>
      </c>
      <c r="AP34">
        <f>INDEX('Raw Data'!D$1:D$998,$B34+$AP$6+1)</f>
        <v>0</v>
      </c>
      <c r="AQ34">
        <f>INDEX('Raw Data'!E$1:E$998,$B34+$AP$6+1)</f>
        <v>0</v>
      </c>
    </row>
    <row r="35" spans="2:43" ht="12.75">
      <c r="B35">
        <f t="shared" si="0"/>
        <v>173</v>
      </c>
      <c r="C35">
        <f>INDEX('Raw Data'!A$1:A$998,$B35)</f>
        <v>0</v>
      </c>
      <c r="D35">
        <f>INDEX('Raw Data'!B$1:B$998,$B35+$F$6+1)</f>
        <v>0</v>
      </c>
      <c r="E35">
        <f>INDEX('Raw Data'!C$1:C$998,$B35+$F$6+1)</f>
        <v>0</v>
      </c>
      <c r="F35">
        <f>INDEX('Raw Data'!D$1:D$998,$B35+$F$6+1)</f>
        <v>0</v>
      </c>
      <c r="G35">
        <f>INDEX('Raw Data'!E$1:E$998,$B35+$F$6+1)</f>
        <v>0</v>
      </c>
      <c r="H35">
        <f>INDEX('Raw Data'!B$1:B$998,$B35+$J$6+1)</f>
        <v>0</v>
      </c>
      <c r="I35">
        <f>INDEX('Raw Data'!C$1:C$998,$B35+$J$6+1)</f>
        <v>0</v>
      </c>
      <c r="J35">
        <f>INDEX('Raw Data'!D$1:D$998,$B35+$J$6+1)</f>
        <v>0</v>
      </c>
      <c r="K35">
        <f>INDEX('Raw Data'!E$1:E$998,$B35+$J$6+1)</f>
        <v>0</v>
      </c>
      <c r="L35">
        <f>INDEX('Raw Data'!B$1:B$998,$B35+$N$6+1)</f>
        <v>0</v>
      </c>
      <c r="M35">
        <f>INDEX('Raw Data'!C$1:C$998,$B35+$N$6+1)</f>
        <v>0</v>
      </c>
      <c r="N35">
        <f>INDEX('Raw Data'!D$1:D$998,$B35+$N$6+1)</f>
        <v>0</v>
      </c>
      <c r="O35">
        <f>INDEX('Raw Data'!E$1:E$998,$B35+$N$6+1)</f>
        <v>0</v>
      </c>
      <c r="P35">
        <f>INDEX('Raw Data'!B$1:B$998,$B35+$R$6+1)</f>
        <v>0</v>
      </c>
      <c r="Q35">
        <f>INDEX('Raw Data'!C$1:C$998,$B35+$R$6+1)</f>
        <v>0</v>
      </c>
      <c r="R35">
        <f>INDEX('Raw Data'!D$1:D$998,$B35+$R$6+1)</f>
        <v>0</v>
      </c>
      <c r="S35">
        <f>INDEX('Raw Data'!E$1:E$998,$B35+$R$6+1)</f>
        <v>0</v>
      </c>
      <c r="T35">
        <f>INDEX('Raw Data'!B$1:B$998,$B35+$V$6+1)</f>
        <v>0</v>
      </c>
      <c r="U35">
        <f>INDEX('Raw Data'!C$1:C$998,$B35+$V$6+1)</f>
        <v>0</v>
      </c>
      <c r="V35">
        <f>INDEX('Raw Data'!D$1:D$998,$B35+$V$6+1)</f>
        <v>0</v>
      </c>
      <c r="W35">
        <f>INDEX('Raw Data'!E$1:E$998,$B35+$V$6+1)</f>
        <v>0</v>
      </c>
      <c r="X35">
        <f>INDEX('Raw Data'!B$1:B$998,$B35+$Z$6+1)</f>
        <v>0</v>
      </c>
      <c r="Y35">
        <f>INDEX('Raw Data'!C$1:C$998,$B35+$Z$6+1)</f>
        <v>0</v>
      </c>
      <c r="Z35">
        <f>INDEX('Raw Data'!D$1:D$998,$B35+$Z$6+1)</f>
        <v>0</v>
      </c>
      <c r="AA35">
        <f>INDEX('Raw Data'!E$1:E$998,$B35+$Z$6+1)</f>
        <v>0</v>
      </c>
      <c r="AB35">
        <f>INDEX('Raw Data'!B$1:B$998,$B35+$AD$6+1)</f>
        <v>0</v>
      </c>
      <c r="AC35">
        <f>INDEX('Raw Data'!C$1:C$998,$B35+$AD$6+1)</f>
        <v>0</v>
      </c>
      <c r="AD35">
        <f>INDEX('Raw Data'!D$1:D$998,$B35+$AD$6+1)</f>
        <v>0</v>
      </c>
      <c r="AE35">
        <f>INDEX('Raw Data'!E$1:E$998,$B35+$AD$6+1)</f>
        <v>0</v>
      </c>
      <c r="AF35">
        <f>INDEX('Raw Data'!B$1:B$998,$B35+$AH$6+1)</f>
        <v>0</v>
      </c>
      <c r="AG35">
        <f>INDEX('Raw Data'!C$1:C$998,$B35+$AH$6+1)</f>
        <v>0</v>
      </c>
      <c r="AH35">
        <f>INDEX('Raw Data'!D$1:D$998,$B35+$AH$6+1)</f>
        <v>0</v>
      </c>
      <c r="AI35">
        <f>INDEX('Raw Data'!E$1:E$998,$B35+$AH$6+1)</f>
        <v>0</v>
      </c>
      <c r="AJ35">
        <f>INDEX('Raw Data'!B$1:B$998,$B35+$AL$6+1)</f>
        <v>0</v>
      </c>
      <c r="AK35">
        <f>INDEX('Raw Data'!C$1:C$998,$B35+$AL$6+1)</f>
        <v>0</v>
      </c>
      <c r="AL35">
        <f>INDEX('Raw Data'!D$1:D$998,$B35+$AL$6+1)</f>
        <v>0</v>
      </c>
      <c r="AM35">
        <f>INDEX('Raw Data'!E$1:E$998,$B35+$AL$6+1)</f>
        <v>0</v>
      </c>
      <c r="AN35">
        <f>INDEX('Raw Data'!B$1:B$998,$B35+$AP$6+1)</f>
        <v>0</v>
      </c>
      <c r="AO35">
        <f>INDEX('Raw Data'!C$1:C$998,$B35+$AP$6+1)</f>
        <v>0</v>
      </c>
      <c r="AP35">
        <f>INDEX('Raw Data'!D$1:D$998,$B35+$AP$6+1)</f>
        <v>0</v>
      </c>
      <c r="AQ35">
        <f>INDEX('Raw Data'!E$1:E$998,$B35+$AP$6+1)</f>
        <v>0</v>
      </c>
    </row>
    <row r="36" spans="2:43" ht="12.75">
      <c r="B36">
        <f t="shared" si="0"/>
        <v>180</v>
      </c>
      <c r="C36">
        <f>INDEX('Raw Data'!A$1:A$998,$B36)</f>
        <v>0</v>
      </c>
      <c r="D36">
        <f>INDEX('Raw Data'!B$1:B$998,$B36+$F$6+1)</f>
        <v>0</v>
      </c>
      <c r="E36">
        <f>INDEX('Raw Data'!C$1:C$998,$B36+$F$6+1)</f>
        <v>0</v>
      </c>
      <c r="F36">
        <f>INDEX('Raw Data'!D$1:D$998,$B36+$F$6+1)</f>
        <v>0</v>
      </c>
      <c r="G36">
        <f>INDEX('Raw Data'!E$1:E$998,$B36+$F$6+1)</f>
        <v>0</v>
      </c>
      <c r="H36">
        <f>INDEX('Raw Data'!B$1:B$998,$B36+$J$6+1)</f>
        <v>0</v>
      </c>
      <c r="I36">
        <f>INDEX('Raw Data'!C$1:C$998,$B36+$J$6+1)</f>
        <v>0</v>
      </c>
      <c r="J36">
        <f>INDEX('Raw Data'!D$1:D$998,$B36+$J$6+1)</f>
        <v>0</v>
      </c>
      <c r="K36">
        <f>INDEX('Raw Data'!E$1:E$998,$B36+$J$6+1)</f>
        <v>0</v>
      </c>
      <c r="L36">
        <f>INDEX('Raw Data'!B$1:B$998,$B36+$N$6+1)</f>
        <v>0</v>
      </c>
      <c r="M36">
        <f>INDEX('Raw Data'!C$1:C$998,$B36+$N$6+1)</f>
        <v>0</v>
      </c>
      <c r="N36">
        <f>INDEX('Raw Data'!D$1:D$998,$B36+$N$6+1)</f>
        <v>0</v>
      </c>
      <c r="O36">
        <f>INDEX('Raw Data'!E$1:E$998,$B36+$N$6+1)</f>
        <v>0</v>
      </c>
      <c r="P36">
        <f>INDEX('Raw Data'!B$1:B$998,$B36+$R$6+1)</f>
        <v>0</v>
      </c>
      <c r="Q36">
        <f>INDEX('Raw Data'!C$1:C$998,$B36+$R$6+1)</f>
        <v>0</v>
      </c>
      <c r="R36">
        <f>INDEX('Raw Data'!D$1:D$998,$B36+$R$6+1)</f>
        <v>0</v>
      </c>
      <c r="S36">
        <f>INDEX('Raw Data'!E$1:E$998,$B36+$R$6+1)</f>
        <v>0</v>
      </c>
      <c r="T36">
        <f>INDEX('Raw Data'!B$1:B$998,$B36+$V$6+1)</f>
        <v>0</v>
      </c>
      <c r="U36">
        <f>INDEX('Raw Data'!C$1:C$998,$B36+$V$6+1)</f>
        <v>0</v>
      </c>
      <c r="V36">
        <f>INDEX('Raw Data'!D$1:D$998,$B36+$V$6+1)</f>
        <v>0</v>
      </c>
      <c r="W36">
        <f>INDEX('Raw Data'!E$1:E$998,$B36+$V$6+1)</f>
        <v>0</v>
      </c>
      <c r="X36">
        <f>INDEX('Raw Data'!B$1:B$998,$B36+$Z$6+1)</f>
        <v>0</v>
      </c>
      <c r="Y36">
        <f>INDEX('Raw Data'!C$1:C$998,$B36+$Z$6+1)</f>
        <v>0</v>
      </c>
      <c r="Z36">
        <f>INDEX('Raw Data'!D$1:D$998,$B36+$Z$6+1)</f>
        <v>0</v>
      </c>
      <c r="AA36">
        <f>INDEX('Raw Data'!E$1:E$998,$B36+$Z$6+1)</f>
        <v>0</v>
      </c>
      <c r="AB36">
        <f>INDEX('Raw Data'!B$1:B$998,$B36+$AD$6+1)</f>
        <v>0</v>
      </c>
      <c r="AC36">
        <f>INDEX('Raw Data'!C$1:C$998,$B36+$AD$6+1)</f>
        <v>0</v>
      </c>
      <c r="AD36">
        <f>INDEX('Raw Data'!D$1:D$998,$B36+$AD$6+1)</f>
        <v>0</v>
      </c>
      <c r="AE36">
        <f>INDEX('Raw Data'!E$1:E$998,$B36+$AD$6+1)</f>
        <v>0</v>
      </c>
      <c r="AF36">
        <f>INDEX('Raw Data'!B$1:B$998,$B36+$AH$6+1)</f>
        <v>0</v>
      </c>
      <c r="AG36">
        <f>INDEX('Raw Data'!C$1:C$998,$B36+$AH$6+1)</f>
        <v>0</v>
      </c>
      <c r="AH36">
        <f>INDEX('Raw Data'!D$1:D$998,$B36+$AH$6+1)</f>
        <v>0</v>
      </c>
      <c r="AI36">
        <f>INDEX('Raw Data'!E$1:E$998,$B36+$AH$6+1)</f>
        <v>0</v>
      </c>
      <c r="AJ36">
        <f>INDEX('Raw Data'!B$1:B$998,$B36+$AL$6+1)</f>
        <v>0</v>
      </c>
      <c r="AK36">
        <f>INDEX('Raw Data'!C$1:C$998,$B36+$AL$6+1)</f>
        <v>0</v>
      </c>
      <c r="AL36">
        <f>INDEX('Raw Data'!D$1:D$998,$B36+$AL$6+1)</f>
        <v>0</v>
      </c>
      <c r="AM36">
        <f>INDEX('Raw Data'!E$1:E$998,$B36+$AL$6+1)</f>
        <v>0</v>
      </c>
      <c r="AN36">
        <f>INDEX('Raw Data'!B$1:B$998,$B36+$AP$6+1)</f>
        <v>0</v>
      </c>
      <c r="AO36">
        <f>INDEX('Raw Data'!C$1:C$998,$B36+$AP$6+1)</f>
        <v>0</v>
      </c>
      <c r="AP36">
        <f>INDEX('Raw Data'!D$1:D$998,$B36+$AP$6+1)</f>
        <v>0</v>
      </c>
      <c r="AQ36">
        <f>INDEX('Raw Data'!E$1:E$998,$B36+$AP$6+1)</f>
        <v>0</v>
      </c>
    </row>
    <row r="37" spans="2:43" ht="12.75">
      <c r="B37">
        <f t="shared" si="0"/>
        <v>187</v>
      </c>
      <c r="C37">
        <f>INDEX('Raw Data'!A$1:A$998,$B37)</f>
        <v>0</v>
      </c>
      <c r="D37">
        <f>INDEX('Raw Data'!B$1:B$998,$B37+$F$6+1)</f>
        <v>0</v>
      </c>
      <c r="E37">
        <f>INDEX('Raw Data'!C$1:C$998,$B37+$F$6+1)</f>
        <v>0</v>
      </c>
      <c r="F37">
        <f>INDEX('Raw Data'!D$1:D$998,$B37+$F$6+1)</f>
        <v>0</v>
      </c>
      <c r="G37">
        <f>INDEX('Raw Data'!E$1:E$998,$B37+$F$6+1)</f>
        <v>0</v>
      </c>
      <c r="H37">
        <f>INDEX('Raw Data'!B$1:B$998,$B37+$J$6+1)</f>
        <v>0</v>
      </c>
      <c r="I37">
        <f>INDEX('Raw Data'!C$1:C$998,$B37+$J$6+1)</f>
        <v>0</v>
      </c>
      <c r="J37">
        <f>INDEX('Raw Data'!D$1:D$998,$B37+$J$6+1)</f>
        <v>0</v>
      </c>
      <c r="K37">
        <f>INDEX('Raw Data'!E$1:E$998,$B37+$J$6+1)</f>
        <v>0</v>
      </c>
      <c r="L37">
        <f>INDEX('Raw Data'!B$1:B$998,$B37+$N$6+1)</f>
        <v>0</v>
      </c>
      <c r="M37">
        <f>INDEX('Raw Data'!C$1:C$998,$B37+$N$6+1)</f>
        <v>0</v>
      </c>
      <c r="N37">
        <f>INDEX('Raw Data'!D$1:D$998,$B37+$N$6+1)</f>
        <v>0</v>
      </c>
      <c r="O37">
        <f>INDEX('Raw Data'!E$1:E$998,$B37+$N$6+1)</f>
        <v>0</v>
      </c>
      <c r="P37">
        <f>INDEX('Raw Data'!B$1:B$998,$B37+$R$6+1)</f>
        <v>0</v>
      </c>
      <c r="Q37">
        <f>INDEX('Raw Data'!C$1:C$998,$B37+$R$6+1)</f>
        <v>0</v>
      </c>
      <c r="R37">
        <f>INDEX('Raw Data'!D$1:D$998,$B37+$R$6+1)</f>
        <v>0</v>
      </c>
      <c r="S37">
        <f>INDEX('Raw Data'!E$1:E$998,$B37+$R$6+1)</f>
        <v>0</v>
      </c>
      <c r="T37">
        <f>INDEX('Raw Data'!B$1:B$998,$B37+$V$6+1)</f>
        <v>0</v>
      </c>
      <c r="U37">
        <f>INDEX('Raw Data'!C$1:C$998,$B37+$V$6+1)</f>
        <v>0</v>
      </c>
      <c r="V37">
        <f>INDEX('Raw Data'!D$1:D$998,$B37+$V$6+1)</f>
        <v>0</v>
      </c>
      <c r="W37">
        <f>INDEX('Raw Data'!E$1:E$998,$B37+$V$6+1)</f>
        <v>0</v>
      </c>
      <c r="X37">
        <f>INDEX('Raw Data'!B$1:B$998,$B37+$Z$6+1)</f>
        <v>0</v>
      </c>
      <c r="Y37">
        <f>INDEX('Raw Data'!C$1:C$998,$B37+$Z$6+1)</f>
        <v>0</v>
      </c>
      <c r="Z37">
        <f>INDEX('Raw Data'!D$1:D$998,$B37+$Z$6+1)</f>
        <v>0</v>
      </c>
      <c r="AA37">
        <f>INDEX('Raw Data'!E$1:E$998,$B37+$Z$6+1)</f>
        <v>0</v>
      </c>
      <c r="AB37">
        <f>INDEX('Raw Data'!B$1:B$998,$B37+$AD$6+1)</f>
        <v>0</v>
      </c>
      <c r="AC37">
        <f>INDEX('Raw Data'!C$1:C$998,$B37+$AD$6+1)</f>
        <v>0</v>
      </c>
      <c r="AD37">
        <f>INDEX('Raw Data'!D$1:D$998,$B37+$AD$6+1)</f>
        <v>0</v>
      </c>
      <c r="AE37">
        <f>INDEX('Raw Data'!E$1:E$998,$B37+$AD$6+1)</f>
        <v>0</v>
      </c>
      <c r="AF37">
        <f>INDEX('Raw Data'!B$1:B$998,$B37+$AH$6+1)</f>
        <v>0</v>
      </c>
      <c r="AG37">
        <f>INDEX('Raw Data'!C$1:C$998,$B37+$AH$6+1)</f>
        <v>0</v>
      </c>
      <c r="AH37">
        <f>INDEX('Raw Data'!D$1:D$998,$B37+$AH$6+1)</f>
        <v>0</v>
      </c>
      <c r="AI37">
        <f>INDEX('Raw Data'!E$1:E$998,$B37+$AH$6+1)</f>
        <v>0</v>
      </c>
      <c r="AJ37">
        <f>INDEX('Raw Data'!B$1:B$998,$B37+$AL$6+1)</f>
        <v>0</v>
      </c>
      <c r="AK37">
        <f>INDEX('Raw Data'!C$1:C$998,$B37+$AL$6+1)</f>
        <v>0</v>
      </c>
      <c r="AL37">
        <f>INDEX('Raw Data'!D$1:D$998,$B37+$AL$6+1)</f>
        <v>0</v>
      </c>
      <c r="AM37">
        <f>INDEX('Raw Data'!E$1:E$998,$B37+$AL$6+1)</f>
        <v>0</v>
      </c>
      <c r="AN37">
        <f>INDEX('Raw Data'!B$1:B$998,$B37+$AP$6+1)</f>
        <v>0</v>
      </c>
      <c r="AO37">
        <f>INDEX('Raw Data'!C$1:C$998,$B37+$AP$6+1)</f>
        <v>0</v>
      </c>
      <c r="AP37">
        <f>INDEX('Raw Data'!D$1:D$998,$B37+$AP$6+1)</f>
        <v>0</v>
      </c>
      <c r="AQ37">
        <f>INDEX('Raw Data'!E$1:E$998,$B37+$AP$6+1)</f>
        <v>0</v>
      </c>
    </row>
    <row r="38" spans="2:43" ht="12.75">
      <c r="B38">
        <f t="shared" si="0"/>
        <v>194</v>
      </c>
      <c r="C38">
        <f>INDEX('Raw Data'!A$1:A$998,$B38)</f>
        <v>0</v>
      </c>
      <c r="D38">
        <f>INDEX('Raw Data'!B$1:B$998,$B38+$F$6+1)</f>
        <v>0</v>
      </c>
      <c r="E38">
        <f>INDEX('Raw Data'!C$1:C$998,$B38+$F$6+1)</f>
        <v>0</v>
      </c>
      <c r="F38">
        <f>INDEX('Raw Data'!D$1:D$998,$B38+$F$6+1)</f>
        <v>0</v>
      </c>
      <c r="G38">
        <f>INDEX('Raw Data'!E$1:E$998,$B38+$F$6+1)</f>
        <v>0</v>
      </c>
      <c r="H38">
        <f>INDEX('Raw Data'!B$1:B$998,$B38+$J$6+1)</f>
        <v>0</v>
      </c>
      <c r="I38">
        <f>INDEX('Raw Data'!C$1:C$998,$B38+$J$6+1)</f>
        <v>0</v>
      </c>
      <c r="J38">
        <f>INDEX('Raw Data'!D$1:D$998,$B38+$J$6+1)</f>
        <v>0</v>
      </c>
      <c r="K38">
        <f>INDEX('Raw Data'!E$1:E$998,$B38+$J$6+1)</f>
        <v>0</v>
      </c>
      <c r="L38">
        <f>INDEX('Raw Data'!B$1:B$998,$B38+$N$6+1)</f>
        <v>0</v>
      </c>
      <c r="M38">
        <f>INDEX('Raw Data'!C$1:C$998,$B38+$N$6+1)</f>
        <v>0</v>
      </c>
      <c r="N38">
        <f>INDEX('Raw Data'!D$1:D$998,$B38+$N$6+1)</f>
        <v>0</v>
      </c>
      <c r="O38">
        <f>INDEX('Raw Data'!E$1:E$998,$B38+$N$6+1)</f>
        <v>0</v>
      </c>
      <c r="P38">
        <f>INDEX('Raw Data'!B$1:B$998,$B38+$R$6+1)</f>
        <v>0</v>
      </c>
      <c r="Q38">
        <f>INDEX('Raw Data'!C$1:C$998,$B38+$R$6+1)</f>
        <v>0</v>
      </c>
      <c r="R38">
        <f>INDEX('Raw Data'!D$1:D$998,$B38+$R$6+1)</f>
        <v>0</v>
      </c>
      <c r="S38">
        <f>INDEX('Raw Data'!E$1:E$998,$B38+$R$6+1)</f>
        <v>0</v>
      </c>
      <c r="T38">
        <f>INDEX('Raw Data'!B$1:B$998,$B38+$V$6+1)</f>
        <v>0</v>
      </c>
      <c r="U38">
        <f>INDEX('Raw Data'!C$1:C$998,$B38+$V$6+1)</f>
        <v>0</v>
      </c>
      <c r="V38">
        <f>INDEX('Raw Data'!D$1:D$998,$B38+$V$6+1)</f>
        <v>0</v>
      </c>
      <c r="W38">
        <f>INDEX('Raw Data'!E$1:E$998,$B38+$V$6+1)</f>
        <v>0</v>
      </c>
      <c r="X38">
        <f>INDEX('Raw Data'!B$1:B$998,$B38+$Z$6+1)</f>
        <v>0</v>
      </c>
      <c r="Y38">
        <f>INDEX('Raw Data'!C$1:C$998,$B38+$Z$6+1)</f>
        <v>0</v>
      </c>
      <c r="Z38">
        <f>INDEX('Raw Data'!D$1:D$998,$B38+$Z$6+1)</f>
        <v>0</v>
      </c>
      <c r="AA38">
        <f>INDEX('Raw Data'!E$1:E$998,$B38+$Z$6+1)</f>
        <v>0</v>
      </c>
      <c r="AB38">
        <f>INDEX('Raw Data'!B$1:B$998,$B38+$AD$6+1)</f>
        <v>0</v>
      </c>
      <c r="AC38">
        <f>INDEX('Raw Data'!C$1:C$998,$B38+$AD$6+1)</f>
        <v>0</v>
      </c>
      <c r="AD38">
        <f>INDEX('Raw Data'!D$1:D$998,$B38+$AD$6+1)</f>
        <v>0</v>
      </c>
      <c r="AE38">
        <f>INDEX('Raw Data'!E$1:E$998,$B38+$AD$6+1)</f>
        <v>0</v>
      </c>
      <c r="AF38">
        <f>INDEX('Raw Data'!B$1:B$998,$B38+$AH$6+1)</f>
        <v>0</v>
      </c>
      <c r="AG38">
        <f>INDEX('Raw Data'!C$1:C$998,$B38+$AH$6+1)</f>
        <v>0</v>
      </c>
      <c r="AH38">
        <f>INDEX('Raw Data'!D$1:D$998,$B38+$AH$6+1)</f>
        <v>0</v>
      </c>
      <c r="AI38">
        <f>INDEX('Raw Data'!E$1:E$998,$B38+$AH$6+1)</f>
        <v>0</v>
      </c>
      <c r="AJ38">
        <f>INDEX('Raw Data'!B$1:B$998,$B38+$AL$6+1)</f>
        <v>0</v>
      </c>
      <c r="AK38">
        <f>INDEX('Raw Data'!C$1:C$998,$B38+$AL$6+1)</f>
        <v>0</v>
      </c>
      <c r="AL38">
        <f>INDEX('Raw Data'!D$1:D$998,$B38+$AL$6+1)</f>
        <v>0</v>
      </c>
      <c r="AM38">
        <f>INDEX('Raw Data'!E$1:E$998,$B38+$AL$6+1)</f>
        <v>0</v>
      </c>
      <c r="AN38">
        <f>INDEX('Raw Data'!B$1:B$998,$B38+$AP$6+1)</f>
        <v>0</v>
      </c>
      <c r="AO38">
        <f>INDEX('Raw Data'!C$1:C$998,$B38+$AP$6+1)</f>
        <v>0</v>
      </c>
      <c r="AP38">
        <f>INDEX('Raw Data'!D$1:D$998,$B38+$AP$6+1)</f>
        <v>0</v>
      </c>
      <c r="AQ38">
        <f>INDEX('Raw Data'!E$1:E$998,$B38+$AP$6+1)</f>
        <v>0</v>
      </c>
    </row>
    <row r="39" spans="2:43" ht="12.75">
      <c r="B39">
        <f t="shared" si="0"/>
        <v>201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</row>
    <row r="40" spans="2:43" ht="12.75">
      <c r="B40">
        <f aca="true" t="shared" si="1" ref="B40:B49">B39+$F$3+3</f>
        <v>208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</row>
    <row r="41" spans="2:43" ht="12.75">
      <c r="B41">
        <f t="shared" si="1"/>
        <v>215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</row>
    <row r="42" spans="2:43" ht="12.75">
      <c r="B42">
        <f t="shared" si="1"/>
        <v>222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</row>
    <row r="43" spans="2:43" ht="12.75">
      <c r="B43">
        <f t="shared" si="1"/>
        <v>229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</row>
    <row r="44" spans="2:43" ht="12.75">
      <c r="B44">
        <f t="shared" si="1"/>
        <v>236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</row>
    <row r="45" spans="2:43" ht="12.75">
      <c r="B45">
        <f t="shared" si="1"/>
        <v>243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</row>
    <row r="46" spans="2:43" ht="12.75">
      <c r="B46">
        <f t="shared" si="1"/>
        <v>250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</row>
    <row r="47" spans="2:43" ht="12.75">
      <c r="B47">
        <f t="shared" si="1"/>
        <v>257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</row>
    <row r="48" spans="2:43" ht="12.75">
      <c r="B48">
        <f t="shared" si="1"/>
        <v>264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</row>
    <row r="49" spans="2:43" ht="12.75">
      <c r="B49">
        <f t="shared" si="1"/>
        <v>271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</row>
    <row r="51" ht="12.75">
      <c r="B51" s="2" t="s">
        <v>20</v>
      </c>
    </row>
    <row r="53" spans="3:23" ht="12.75">
      <c r="C53" t="s">
        <v>16</v>
      </c>
      <c r="D53" s="3" t="str">
        <f>D9</f>
        <v> ()</v>
      </c>
      <c r="E53" s="3"/>
      <c r="F53" s="3" t="str">
        <f>H9</f>
        <v> ()</v>
      </c>
      <c r="G53" s="3"/>
      <c r="H53" s="3" t="str">
        <f>L9</f>
        <v> ()</v>
      </c>
      <c r="I53" s="3"/>
      <c r="J53" s="3" t="str">
        <f>P9</f>
        <v> ()</v>
      </c>
      <c r="K53" s="3"/>
      <c r="L53" s="3" t="e">
        <f>T9</f>
        <v>#VALUE!</v>
      </c>
      <c r="M53" s="3"/>
      <c r="N53" s="3" t="e">
        <f>X9</f>
        <v>#VALUE!</v>
      </c>
      <c r="O53" s="3"/>
      <c r="P53" s="3" t="e">
        <f>AB9</f>
        <v>#VALUE!</v>
      </c>
      <c r="Q53" s="3"/>
      <c r="R53" s="3" t="e">
        <f>AF9</f>
        <v>#VALUE!</v>
      </c>
      <c r="S53" s="3"/>
      <c r="T53" s="3" t="e">
        <f>AJ9</f>
        <v>#VALUE!</v>
      </c>
      <c r="U53" s="3"/>
      <c r="V53" s="3" t="e">
        <f>AN9</f>
        <v>#VALUE!</v>
      </c>
      <c r="W53" s="3"/>
    </row>
    <row r="54" spans="4:23" ht="12.75">
      <c r="D54" t="s">
        <v>17</v>
      </c>
      <c r="E54" t="s">
        <v>18</v>
      </c>
      <c r="F54" t="s">
        <v>17</v>
      </c>
      <c r="G54" t="s">
        <v>18</v>
      </c>
      <c r="H54" t="s">
        <v>17</v>
      </c>
      <c r="I54" t="s">
        <v>18</v>
      </c>
      <c r="J54" t="s">
        <v>17</v>
      </c>
      <c r="K54" t="s">
        <v>18</v>
      </c>
      <c r="L54" t="s">
        <v>17</v>
      </c>
      <c r="M54" t="s">
        <v>18</v>
      </c>
      <c r="N54" t="s">
        <v>17</v>
      </c>
      <c r="O54" t="s">
        <v>18</v>
      </c>
      <c r="P54" t="s">
        <v>17</v>
      </c>
      <c r="Q54" t="s">
        <v>18</v>
      </c>
      <c r="R54" t="s">
        <v>17</v>
      </c>
      <c r="S54" t="s">
        <v>18</v>
      </c>
      <c r="T54" t="s">
        <v>17</v>
      </c>
      <c r="U54" t="s">
        <v>18</v>
      </c>
      <c r="V54" t="s">
        <v>17</v>
      </c>
      <c r="W54" t="s">
        <v>18</v>
      </c>
    </row>
    <row r="55" spans="2:23" ht="12.75">
      <c r="B55">
        <f aca="true" t="shared" si="2" ref="B55:B93">INT(C11/100)*60+C11-INT(C11/100)*100</f>
        <v>657</v>
      </c>
      <c r="C55">
        <f aca="true" t="shared" si="3" ref="C55:C83">IF(B55&lt;&gt;0,B55-B$55,0)</f>
        <v>0</v>
      </c>
      <c r="D55" s="4">
        <f>AVERAGE(D11:G11)</f>
        <v>587.5</v>
      </c>
      <c r="E55" s="6">
        <f>STDEV(D11:G11)</f>
        <v>26.299556396765833</v>
      </c>
      <c r="F55" s="4">
        <f>AVERAGE(H11:K11)</f>
        <v>1207.5</v>
      </c>
      <c r="G55" s="6">
        <f>STDEV(H11:K11)</f>
        <v>132.75918047351755</v>
      </c>
      <c r="H55" s="4">
        <f>AVERAGE(L11:O11)</f>
        <v>935</v>
      </c>
      <c r="I55" s="6">
        <f>STDEV(L11:O11)</f>
        <v>12.909944487358056</v>
      </c>
      <c r="J55" s="4">
        <f>AVERAGE(P11:S11)</f>
        <v>1197.5</v>
      </c>
      <c r="K55" s="6">
        <f>STDEV(P11:S11)</f>
        <v>17.07825127659933</v>
      </c>
      <c r="L55" s="4">
        <f>AVERAGE(T11:W11)</f>
        <v>0</v>
      </c>
      <c r="M55" s="6">
        <f>STDEV(T11:W11)</f>
        <v>0</v>
      </c>
      <c r="N55" s="4">
        <f>AVERAGE(X11:AA11)</f>
        <v>0</v>
      </c>
      <c r="O55" s="6">
        <f>STDEV(X11:AA11)</f>
        <v>0</v>
      </c>
      <c r="P55" s="4">
        <f>AVERAGE(AB11:AE11)</f>
        <v>0</v>
      </c>
      <c r="Q55" s="6">
        <f>STDEV(AB11:AE11)</f>
        <v>0</v>
      </c>
      <c r="R55" s="4">
        <f>AVERAGE(AF11:AI11)</f>
        <v>0</v>
      </c>
      <c r="S55" s="6">
        <f>STDEV(AF11:AI11)</f>
        <v>0</v>
      </c>
      <c r="T55" s="4">
        <f>AVERAGE(AJ11:AM11)</f>
        <v>0</v>
      </c>
      <c r="U55" s="6">
        <f>STDEV(AJ11:AM11)</f>
        <v>0</v>
      </c>
      <c r="V55" s="4">
        <f>AVERAGE(AN11:AQ11)</f>
        <v>0</v>
      </c>
      <c r="W55" s="6">
        <f>STDEV(AN11:AQ11)</f>
        <v>0</v>
      </c>
    </row>
    <row r="56" spans="2:23" ht="12.75">
      <c r="B56">
        <f t="shared" si="2"/>
        <v>687</v>
      </c>
      <c r="C56">
        <f t="shared" si="3"/>
        <v>30</v>
      </c>
      <c r="D56" s="4">
        <f aca="true" t="shared" si="4" ref="D56:D83">AVERAGE(D12:G12)</f>
        <v>537.5</v>
      </c>
      <c r="E56" s="6">
        <f aca="true" t="shared" si="5" ref="E56:E83">STDEV(D12:G12)</f>
        <v>12.583057392117917</v>
      </c>
      <c r="F56" s="4">
        <f aca="true" t="shared" si="6" ref="F56:F83">AVERAGE(H12:K12)</f>
        <v>8852.5</v>
      </c>
      <c r="G56" s="6">
        <f aca="true" t="shared" si="7" ref="G56:G83">STDEV(H12:K12)</f>
        <v>432.3867867238005</v>
      </c>
      <c r="H56" s="4">
        <f aca="true" t="shared" si="8" ref="H56:H83">AVERAGE(L12:O12)</f>
        <v>9187.5</v>
      </c>
      <c r="I56" s="6">
        <f aca="true" t="shared" si="9" ref="I56:I83">STDEV(L12:O12)</f>
        <v>868.8450187845164</v>
      </c>
      <c r="J56" s="4">
        <f aca="true" t="shared" si="10" ref="J56:J83">AVERAGE(P12:S12)</f>
        <v>9695</v>
      </c>
      <c r="K56" s="6">
        <f aca="true" t="shared" si="11" ref="K56:K83">STDEV(P12:S12)</f>
        <v>272.824730061872</v>
      </c>
      <c r="L56" s="4">
        <f aca="true" t="shared" si="12" ref="L56:L83">AVERAGE(T12:W12)</f>
        <v>0</v>
      </c>
      <c r="M56" s="6">
        <f aca="true" t="shared" si="13" ref="M56:M83">STDEV(T12:W12)</f>
        <v>0</v>
      </c>
      <c r="N56" s="4">
        <f aca="true" t="shared" si="14" ref="N56:N83">AVERAGE(X12:AA12)</f>
        <v>0</v>
      </c>
      <c r="O56" s="6">
        <f aca="true" t="shared" si="15" ref="O56:O83">STDEV(X12:AA12)</f>
        <v>0</v>
      </c>
      <c r="P56" s="4">
        <f aca="true" t="shared" si="16" ref="P56:P83">AVERAGE(AB12:AE12)</f>
        <v>0</v>
      </c>
      <c r="Q56" s="6">
        <f aca="true" t="shared" si="17" ref="Q56:Q83">STDEV(AB12:AE12)</f>
        <v>0</v>
      </c>
      <c r="R56" s="4">
        <f aca="true" t="shared" si="18" ref="R56:R83">AVERAGE(AF12:AI12)</f>
        <v>0</v>
      </c>
      <c r="S56" s="6">
        <f aca="true" t="shared" si="19" ref="S56:S83">STDEV(AF12:AI12)</f>
        <v>0</v>
      </c>
      <c r="T56" s="4">
        <f aca="true" t="shared" si="20" ref="T56:T83">AVERAGE(AJ12:AM12)</f>
        <v>0</v>
      </c>
      <c r="U56" s="6">
        <f aca="true" t="shared" si="21" ref="U56:U83">STDEV(AJ12:AM12)</f>
        <v>0</v>
      </c>
      <c r="V56" s="4">
        <f aca="true" t="shared" si="22" ref="V56:V83">AVERAGE(AN12:AQ12)</f>
        <v>0</v>
      </c>
      <c r="W56" s="6">
        <f aca="true" t="shared" si="23" ref="W56:W83">STDEV(AN12:AQ12)</f>
        <v>0</v>
      </c>
    </row>
    <row r="57" spans="2:23" ht="12.75">
      <c r="B57">
        <f t="shared" si="2"/>
        <v>717</v>
      </c>
      <c r="C57">
        <f t="shared" si="3"/>
        <v>60</v>
      </c>
      <c r="D57" s="4">
        <f t="shared" si="4"/>
        <v>550</v>
      </c>
      <c r="E57" s="6">
        <f t="shared" si="5"/>
        <v>14.142135623730951</v>
      </c>
      <c r="F57" s="4">
        <f t="shared" si="6"/>
        <v>34545</v>
      </c>
      <c r="G57" s="6">
        <f t="shared" si="7"/>
        <v>2190.8674081285703</v>
      </c>
      <c r="H57" s="4">
        <f t="shared" si="8"/>
        <v>25900</v>
      </c>
      <c r="I57" s="6">
        <f t="shared" si="9"/>
        <v>1093.5264057168442</v>
      </c>
      <c r="J57" s="4">
        <f t="shared" si="10"/>
        <v>28127.5</v>
      </c>
      <c r="K57" s="6">
        <f t="shared" si="11"/>
        <v>3310.6029158850606</v>
      </c>
      <c r="L57" s="4">
        <f t="shared" si="12"/>
        <v>0</v>
      </c>
      <c r="M57" s="6">
        <f t="shared" si="13"/>
        <v>0</v>
      </c>
      <c r="N57" s="4">
        <f t="shared" si="14"/>
        <v>0</v>
      </c>
      <c r="O57" s="6">
        <f t="shared" si="15"/>
        <v>0</v>
      </c>
      <c r="P57" s="4">
        <f t="shared" si="16"/>
        <v>0</v>
      </c>
      <c r="Q57" s="6">
        <f t="shared" si="17"/>
        <v>0</v>
      </c>
      <c r="R57" s="4">
        <f t="shared" si="18"/>
        <v>0</v>
      </c>
      <c r="S57" s="6">
        <f t="shared" si="19"/>
        <v>0</v>
      </c>
      <c r="T57" s="4">
        <f t="shared" si="20"/>
        <v>0</v>
      </c>
      <c r="U57" s="6">
        <f t="shared" si="21"/>
        <v>0</v>
      </c>
      <c r="V57" s="4">
        <f t="shared" si="22"/>
        <v>0</v>
      </c>
      <c r="W57" s="6">
        <f t="shared" si="23"/>
        <v>0</v>
      </c>
    </row>
    <row r="58" spans="2:23" ht="12.75">
      <c r="B58">
        <f t="shared" si="2"/>
        <v>747</v>
      </c>
      <c r="C58">
        <f t="shared" si="3"/>
        <v>90</v>
      </c>
      <c r="D58" s="4">
        <f t="shared" si="4"/>
        <v>685</v>
      </c>
      <c r="E58" s="6">
        <f t="shared" si="5"/>
        <v>17.320508075688775</v>
      </c>
      <c r="F58" s="4">
        <f t="shared" si="6"/>
        <v>52987.5</v>
      </c>
      <c r="G58" s="6">
        <f t="shared" si="7"/>
        <v>923.6296155205649</v>
      </c>
      <c r="H58" s="4">
        <f t="shared" si="8"/>
        <v>49057.5</v>
      </c>
      <c r="I58" s="6">
        <f t="shared" si="9"/>
        <v>2953.48805087589</v>
      </c>
      <c r="J58" s="4">
        <f t="shared" si="10"/>
        <v>49345</v>
      </c>
      <c r="K58" s="6">
        <f t="shared" si="11"/>
        <v>1499.0997298378784</v>
      </c>
      <c r="L58" s="4">
        <f t="shared" si="12"/>
        <v>0</v>
      </c>
      <c r="M58" s="6">
        <f t="shared" si="13"/>
        <v>0</v>
      </c>
      <c r="N58" s="4">
        <f t="shared" si="14"/>
        <v>0</v>
      </c>
      <c r="O58" s="6">
        <f t="shared" si="15"/>
        <v>0</v>
      </c>
      <c r="P58" s="4">
        <f t="shared" si="16"/>
        <v>0</v>
      </c>
      <c r="Q58" s="6">
        <f t="shared" si="17"/>
        <v>0</v>
      </c>
      <c r="R58" s="4">
        <f t="shared" si="18"/>
        <v>0</v>
      </c>
      <c r="S58" s="6">
        <f t="shared" si="19"/>
        <v>0</v>
      </c>
      <c r="T58" s="4">
        <f t="shared" si="20"/>
        <v>0</v>
      </c>
      <c r="U58" s="6">
        <f t="shared" si="21"/>
        <v>0</v>
      </c>
      <c r="V58" s="4">
        <f t="shared" si="22"/>
        <v>0</v>
      </c>
      <c r="W58" s="6">
        <f t="shared" si="23"/>
        <v>0</v>
      </c>
    </row>
    <row r="59" spans="2:23" ht="12.75">
      <c r="B59">
        <f t="shared" si="2"/>
        <v>777</v>
      </c>
      <c r="C59">
        <f t="shared" si="3"/>
        <v>120</v>
      </c>
      <c r="D59" s="4">
        <f t="shared" si="4"/>
        <v>792.5</v>
      </c>
      <c r="E59" s="6">
        <f t="shared" si="5"/>
        <v>47.871355387816905</v>
      </c>
      <c r="F59" s="4">
        <f t="shared" si="6"/>
        <v>63325</v>
      </c>
      <c r="G59" s="6">
        <f t="shared" si="7"/>
        <v>553.6846274429756</v>
      </c>
      <c r="H59" s="4">
        <f t="shared" si="8"/>
        <v>80625</v>
      </c>
      <c r="I59" s="6">
        <f t="shared" si="9"/>
        <v>1165.1180197731044</v>
      </c>
      <c r="J59" s="4">
        <f t="shared" si="10"/>
        <v>83630</v>
      </c>
      <c r="K59" s="6">
        <f t="shared" si="11"/>
        <v>4069.2259706238974</v>
      </c>
      <c r="L59" s="4">
        <f t="shared" si="12"/>
        <v>0</v>
      </c>
      <c r="M59" s="6">
        <f t="shared" si="13"/>
        <v>0</v>
      </c>
      <c r="N59" s="4">
        <f t="shared" si="14"/>
        <v>0</v>
      </c>
      <c r="O59" s="6">
        <f t="shared" si="15"/>
        <v>0</v>
      </c>
      <c r="P59" s="4">
        <f t="shared" si="16"/>
        <v>0</v>
      </c>
      <c r="Q59" s="6">
        <f t="shared" si="17"/>
        <v>0</v>
      </c>
      <c r="R59" s="4">
        <f t="shared" si="18"/>
        <v>0</v>
      </c>
      <c r="S59" s="6">
        <f t="shared" si="19"/>
        <v>0</v>
      </c>
      <c r="T59" s="4">
        <f t="shared" si="20"/>
        <v>0</v>
      </c>
      <c r="U59" s="6">
        <f t="shared" si="21"/>
        <v>0</v>
      </c>
      <c r="V59" s="4">
        <f t="shared" si="22"/>
        <v>0</v>
      </c>
      <c r="W59" s="6">
        <f t="shared" si="23"/>
        <v>0</v>
      </c>
    </row>
    <row r="60" spans="2:23" ht="12.75">
      <c r="B60">
        <f t="shared" si="2"/>
        <v>807</v>
      </c>
      <c r="C60">
        <f t="shared" si="3"/>
        <v>150</v>
      </c>
      <c r="D60" s="4">
        <f t="shared" si="4"/>
        <v>972.5</v>
      </c>
      <c r="E60" s="6">
        <f t="shared" si="5"/>
        <v>18.929694486000912</v>
      </c>
      <c r="F60" s="4">
        <f t="shared" si="6"/>
        <v>70032.5</v>
      </c>
      <c r="G60" s="6">
        <f t="shared" si="7"/>
        <v>413.06779104645767</v>
      </c>
      <c r="H60" s="4">
        <f t="shared" si="8"/>
        <v>103432.5</v>
      </c>
      <c r="I60" s="6">
        <f t="shared" si="9"/>
        <v>777.4048709220526</v>
      </c>
      <c r="J60" s="4">
        <f t="shared" si="10"/>
        <v>102477.5</v>
      </c>
      <c r="K60" s="6">
        <f t="shared" si="11"/>
        <v>2272.9331270409166</v>
      </c>
      <c r="L60" s="4">
        <f t="shared" si="12"/>
        <v>0</v>
      </c>
      <c r="M60" s="6">
        <f t="shared" si="13"/>
        <v>0</v>
      </c>
      <c r="N60" s="4">
        <f t="shared" si="14"/>
        <v>0</v>
      </c>
      <c r="O60" s="6">
        <f t="shared" si="15"/>
        <v>0</v>
      </c>
      <c r="P60" s="4">
        <f t="shared" si="16"/>
        <v>0</v>
      </c>
      <c r="Q60" s="6">
        <f t="shared" si="17"/>
        <v>0</v>
      </c>
      <c r="R60" s="4">
        <f t="shared" si="18"/>
        <v>0</v>
      </c>
      <c r="S60" s="6">
        <f t="shared" si="19"/>
        <v>0</v>
      </c>
      <c r="T60" s="4">
        <f t="shared" si="20"/>
        <v>0</v>
      </c>
      <c r="U60" s="6">
        <f t="shared" si="21"/>
        <v>0</v>
      </c>
      <c r="V60" s="4">
        <f t="shared" si="22"/>
        <v>0</v>
      </c>
      <c r="W60" s="6">
        <f t="shared" si="23"/>
        <v>0</v>
      </c>
    </row>
    <row r="61" spans="2:23" ht="12.75">
      <c r="B61">
        <f t="shared" si="2"/>
        <v>837</v>
      </c>
      <c r="C61">
        <f t="shared" si="3"/>
        <v>180</v>
      </c>
      <c r="D61" s="4">
        <f t="shared" si="4"/>
        <v>1132.5</v>
      </c>
      <c r="E61" s="6">
        <f t="shared" si="5"/>
        <v>34.03429642777023</v>
      </c>
      <c r="F61" s="4">
        <f t="shared" si="6"/>
        <v>77600</v>
      </c>
      <c r="G61" s="6">
        <f t="shared" si="7"/>
        <v>1792.0007440474647</v>
      </c>
      <c r="H61" s="4">
        <f t="shared" si="8"/>
        <v>125012.5</v>
      </c>
      <c r="I61" s="6">
        <f t="shared" si="9"/>
        <v>619.5361167841629</v>
      </c>
      <c r="J61" s="4">
        <f t="shared" si="10"/>
        <v>129620</v>
      </c>
      <c r="K61" s="6">
        <f t="shared" si="11"/>
        <v>1181.9193429897546</v>
      </c>
      <c r="L61" s="4">
        <f t="shared" si="12"/>
        <v>0</v>
      </c>
      <c r="M61" s="6">
        <f t="shared" si="13"/>
        <v>0</v>
      </c>
      <c r="N61" s="4">
        <f t="shared" si="14"/>
        <v>0</v>
      </c>
      <c r="O61" s="6">
        <f t="shared" si="15"/>
        <v>0</v>
      </c>
      <c r="P61" s="4">
        <f t="shared" si="16"/>
        <v>0</v>
      </c>
      <c r="Q61" s="6">
        <f t="shared" si="17"/>
        <v>0</v>
      </c>
      <c r="R61" s="4">
        <f t="shared" si="18"/>
        <v>0</v>
      </c>
      <c r="S61" s="6">
        <f t="shared" si="19"/>
        <v>0</v>
      </c>
      <c r="T61" s="4">
        <f t="shared" si="20"/>
        <v>0</v>
      </c>
      <c r="U61" s="6">
        <f t="shared" si="21"/>
        <v>0</v>
      </c>
      <c r="V61" s="4">
        <f t="shared" si="22"/>
        <v>0</v>
      </c>
      <c r="W61" s="6">
        <f t="shared" si="23"/>
        <v>0</v>
      </c>
    </row>
    <row r="62" spans="2:23" ht="12.75">
      <c r="B62">
        <f t="shared" si="2"/>
        <v>867</v>
      </c>
      <c r="C62">
        <f t="shared" si="3"/>
        <v>210</v>
      </c>
      <c r="D62" s="4">
        <f t="shared" si="4"/>
        <v>1347.5</v>
      </c>
      <c r="E62" s="6">
        <f t="shared" si="5"/>
        <v>39.475730941090035</v>
      </c>
      <c r="F62" s="4">
        <f t="shared" si="6"/>
        <v>96350</v>
      </c>
      <c r="G62" s="6">
        <f t="shared" si="7"/>
        <v>944.7751055145346</v>
      </c>
      <c r="H62" s="4">
        <f t="shared" si="8"/>
        <v>143110</v>
      </c>
      <c r="I62" s="6">
        <f t="shared" si="9"/>
        <v>1525.6692520551978</v>
      </c>
      <c r="J62" s="4">
        <f t="shared" si="10"/>
        <v>159000</v>
      </c>
      <c r="K62" s="6">
        <f t="shared" si="11"/>
        <v>1407.716827585245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</row>
    <row r="63" spans="2:23" ht="12.75">
      <c r="B63">
        <f t="shared" si="2"/>
        <v>897</v>
      </c>
      <c r="C63">
        <f t="shared" si="3"/>
        <v>240</v>
      </c>
      <c r="D63" s="4">
        <f t="shared" si="4"/>
        <v>1487.5</v>
      </c>
      <c r="E63" s="6">
        <f t="shared" si="5"/>
        <v>56.789083458002736</v>
      </c>
      <c r="F63" s="4">
        <f t="shared" si="6"/>
        <v>107290</v>
      </c>
      <c r="G63" s="6">
        <f t="shared" si="7"/>
        <v>1141.139781096076</v>
      </c>
      <c r="H63" s="4">
        <f t="shared" si="8"/>
        <v>157837.5</v>
      </c>
      <c r="I63" s="6">
        <f t="shared" si="9"/>
        <v>1290.2034723251988</v>
      </c>
      <c r="J63" s="4">
        <f t="shared" si="10"/>
        <v>181792.5</v>
      </c>
      <c r="K63" s="6">
        <f t="shared" si="11"/>
        <v>1675.417858326692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</row>
    <row r="64" spans="2:23" ht="12.75">
      <c r="B64">
        <f t="shared" si="2"/>
        <v>927</v>
      </c>
      <c r="C64">
        <f t="shared" si="3"/>
        <v>270</v>
      </c>
      <c r="D64" s="4">
        <f t="shared" si="4"/>
        <v>1540</v>
      </c>
      <c r="E64" s="6">
        <f t="shared" si="5"/>
        <v>46.9041575982343</v>
      </c>
      <c r="F64" s="4">
        <f t="shared" si="6"/>
        <v>118340</v>
      </c>
      <c r="G64" s="6">
        <f t="shared" si="7"/>
        <v>1434.247770319573</v>
      </c>
      <c r="H64" s="4">
        <f t="shared" si="8"/>
        <v>173685</v>
      </c>
      <c r="I64" s="6">
        <f t="shared" si="9"/>
        <v>1437.277519015262</v>
      </c>
      <c r="J64" s="4">
        <f t="shared" si="10"/>
        <v>197437.5</v>
      </c>
      <c r="K64" s="6">
        <f t="shared" si="11"/>
        <v>1000.0458322830342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</row>
    <row r="65" spans="2:23" ht="12.75">
      <c r="B65">
        <f t="shared" si="2"/>
        <v>957</v>
      </c>
      <c r="C65">
        <f t="shared" si="3"/>
        <v>300</v>
      </c>
      <c r="D65" s="4">
        <f t="shared" si="4"/>
        <v>1602.5</v>
      </c>
      <c r="E65" s="6">
        <f t="shared" si="5"/>
        <v>33.04037933599835</v>
      </c>
      <c r="F65" s="4">
        <f t="shared" si="6"/>
        <v>131025</v>
      </c>
      <c r="G65" s="6">
        <f t="shared" si="7"/>
        <v>1763.4908562280668</v>
      </c>
      <c r="H65" s="4">
        <f t="shared" si="8"/>
        <v>188620</v>
      </c>
      <c r="I65" s="6">
        <f t="shared" si="9"/>
        <v>887.9189152169246</v>
      </c>
      <c r="J65" s="4">
        <f t="shared" si="10"/>
        <v>226332.5</v>
      </c>
      <c r="K65" s="6">
        <f t="shared" si="11"/>
        <v>1437.205042202863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</row>
    <row r="66" spans="2:23" ht="12.75">
      <c r="B66">
        <f t="shared" si="2"/>
        <v>987</v>
      </c>
      <c r="C66">
        <f t="shared" si="3"/>
        <v>330</v>
      </c>
      <c r="D66" s="4">
        <f t="shared" si="4"/>
        <v>1690</v>
      </c>
      <c r="E66" s="6">
        <f t="shared" si="5"/>
        <v>21.602468994692867</v>
      </c>
      <c r="F66" s="4">
        <f t="shared" si="6"/>
        <v>145300</v>
      </c>
      <c r="G66" s="6">
        <f t="shared" si="7"/>
        <v>2715.695122800054</v>
      </c>
      <c r="H66" s="4">
        <f t="shared" si="8"/>
        <v>204297.5</v>
      </c>
      <c r="I66" s="6">
        <f t="shared" si="9"/>
        <v>551.9888283893675</v>
      </c>
      <c r="J66" s="4">
        <f t="shared" si="10"/>
        <v>244637.5</v>
      </c>
      <c r="K66" s="6">
        <f t="shared" si="11"/>
        <v>2163.1978642740937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</row>
    <row r="67" spans="2:23" ht="12.75">
      <c r="B67">
        <f t="shared" si="2"/>
        <v>1017</v>
      </c>
      <c r="C67">
        <f t="shared" si="3"/>
        <v>360</v>
      </c>
      <c r="D67" s="4">
        <f t="shared" si="4"/>
        <v>1670</v>
      </c>
      <c r="E67" s="6">
        <f t="shared" si="5"/>
        <v>40.824829046386306</v>
      </c>
      <c r="F67" s="4">
        <f t="shared" si="6"/>
        <v>151592.5</v>
      </c>
      <c r="G67" s="6">
        <f t="shared" si="7"/>
        <v>451.8388355745147</v>
      </c>
      <c r="H67" s="4">
        <f t="shared" si="8"/>
        <v>214702.5</v>
      </c>
      <c r="I67" s="6">
        <f t="shared" si="9"/>
        <v>152.17862311551295</v>
      </c>
      <c r="J67" s="4">
        <f t="shared" si="10"/>
        <v>257502.5</v>
      </c>
      <c r="K67" s="6">
        <f t="shared" si="11"/>
        <v>1794.517112391706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</row>
    <row r="68" spans="2:23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</row>
    <row r="69" spans="2:23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</row>
    <row r="70" spans="2:23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</row>
    <row r="71" spans="2:23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</row>
    <row r="72" spans="2:23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</row>
    <row r="73" spans="2:23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</row>
    <row r="74" spans="2:23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</row>
    <row r="75" spans="2:23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</row>
    <row r="76" spans="2:23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</row>
    <row r="77" spans="2:23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</row>
    <row r="78" spans="2:23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</row>
    <row r="79" spans="2:23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</row>
    <row r="80" spans="2:23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</row>
    <row r="81" spans="2:23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</row>
    <row r="82" spans="2:23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</row>
    <row r="83" spans="2:23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</row>
    <row r="84" spans="2:23" ht="12.75">
      <c r="B84">
        <f t="shared" si="2"/>
        <v>0</v>
      </c>
      <c r="C84">
        <f>IF(B84&lt;&gt;0,B84-B$55,0)</f>
        <v>0</v>
      </c>
      <c r="D84" s="4">
        <f aca="true" t="shared" si="24" ref="D84:D93">AVERAGE(D40:G40)</f>
        <v>0</v>
      </c>
      <c r="E84" s="6">
        <f aca="true" t="shared" si="25" ref="E84:E93">STDEV(D40:G40)</f>
        <v>0</v>
      </c>
      <c r="F84" s="4">
        <f aca="true" t="shared" si="26" ref="F84:F93">AVERAGE(H40:K40)</f>
        <v>0</v>
      </c>
      <c r="G84" s="6">
        <f aca="true" t="shared" si="27" ref="G84:G93">STDEV(H40:K40)</f>
        <v>0</v>
      </c>
      <c r="H84" s="4">
        <f aca="true" t="shared" si="28" ref="H84:H93">AVERAGE(L40:O40)</f>
        <v>0</v>
      </c>
      <c r="I84" s="6">
        <f aca="true" t="shared" si="29" ref="I84:I93">STDEV(L40:O40)</f>
        <v>0</v>
      </c>
      <c r="J84" s="4">
        <f aca="true" t="shared" si="30" ref="J84:J93">AVERAGE(P40:S40)</f>
        <v>0</v>
      </c>
      <c r="K84" s="6">
        <f aca="true" t="shared" si="31" ref="K84:K93">STDEV(P40:S40)</f>
        <v>0</v>
      </c>
      <c r="L84" s="4">
        <f aca="true" t="shared" si="32" ref="L84:L93">AVERAGE(T40:W40)</f>
        <v>0</v>
      </c>
      <c r="M84" s="6">
        <f aca="true" t="shared" si="33" ref="M84:M93">STDEV(T40:W40)</f>
        <v>0</v>
      </c>
      <c r="N84" s="4">
        <f aca="true" t="shared" si="34" ref="N84:N93">AVERAGE(X40:AA40)</f>
        <v>0</v>
      </c>
      <c r="O84" s="6">
        <f aca="true" t="shared" si="35" ref="O84:O93">STDEV(X40:AA40)</f>
        <v>0</v>
      </c>
      <c r="P84" s="4">
        <f aca="true" t="shared" si="36" ref="P84:P93">AVERAGE(AB40:AE40)</f>
        <v>0</v>
      </c>
      <c r="Q84" s="6">
        <f aca="true" t="shared" si="37" ref="Q84:Q93">STDEV(AB40:AE40)</f>
        <v>0</v>
      </c>
      <c r="R84" s="4">
        <f aca="true" t="shared" si="38" ref="R84:R93">AVERAGE(AF40:AI40)</f>
        <v>0</v>
      </c>
      <c r="S84" s="6">
        <f aca="true" t="shared" si="39" ref="S84:S93">STDEV(AF40:AI40)</f>
        <v>0</v>
      </c>
      <c r="T84" s="4">
        <f aca="true" t="shared" si="40" ref="T84:T93">AVERAGE(AJ40:AM40)</f>
        <v>0</v>
      </c>
      <c r="U84" s="6">
        <f aca="true" t="shared" si="41" ref="U84:U93">STDEV(AJ40:AM40)</f>
        <v>0</v>
      </c>
      <c r="V84" s="4">
        <f aca="true" t="shared" si="42" ref="V84:V93">AVERAGE(AN40:AQ40)</f>
        <v>0</v>
      </c>
      <c r="W84" s="6">
        <f aca="true" t="shared" si="43" ref="W84:W93">STDEV(AN40:AQ40)</f>
        <v>0</v>
      </c>
    </row>
    <row r="85" spans="2:23" ht="12.75">
      <c r="B85">
        <f t="shared" si="2"/>
        <v>0</v>
      </c>
      <c r="C85">
        <f aca="true" t="shared" si="44" ref="C85:C93">IF(B85&lt;&gt;0,B85-B$55,0)</f>
        <v>0</v>
      </c>
      <c r="D85" s="4">
        <f t="shared" si="24"/>
        <v>0</v>
      </c>
      <c r="E85" s="6">
        <f t="shared" si="25"/>
        <v>0</v>
      </c>
      <c r="F85" s="4">
        <f t="shared" si="26"/>
        <v>0</v>
      </c>
      <c r="G85" s="6">
        <f t="shared" si="27"/>
        <v>0</v>
      </c>
      <c r="H85" s="4">
        <f t="shared" si="28"/>
        <v>0</v>
      </c>
      <c r="I85" s="6">
        <f t="shared" si="29"/>
        <v>0</v>
      </c>
      <c r="J85" s="4">
        <f t="shared" si="30"/>
        <v>0</v>
      </c>
      <c r="K85" s="6">
        <f t="shared" si="31"/>
        <v>0</v>
      </c>
      <c r="L85" s="4">
        <f t="shared" si="32"/>
        <v>0</v>
      </c>
      <c r="M85" s="6">
        <f t="shared" si="33"/>
        <v>0</v>
      </c>
      <c r="N85" s="4">
        <f t="shared" si="34"/>
        <v>0</v>
      </c>
      <c r="O85" s="6">
        <f t="shared" si="35"/>
        <v>0</v>
      </c>
      <c r="P85" s="4">
        <f t="shared" si="36"/>
        <v>0</v>
      </c>
      <c r="Q85" s="6">
        <f t="shared" si="37"/>
        <v>0</v>
      </c>
      <c r="R85" s="4">
        <f t="shared" si="38"/>
        <v>0</v>
      </c>
      <c r="S85" s="6">
        <f t="shared" si="39"/>
        <v>0</v>
      </c>
      <c r="T85" s="4">
        <f t="shared" si="40"/>
        <v>0</v>
      </c>
      <c r="U85" s="6">
        <f t="shared" si="41"/>
        <v>0</v>
      </c>
      <c r="V85" s="4">
        <f t="shared" si="42"/>
        <v>0</v>
      </c>
      <c r="W85" s="6">
        <f t="shared" si="43"/>
        <v>0</v>
      </c>
    </row>
    <row r="86" spans="2:23" ht="12.75">
      <c r="B86">
        <f t="shared" si="2"/>
        <v>0</v>
      </c>
      <c r="C86">
        <f t="shared" si="44"/>
        <v>0</v>
      </c>
      <c r="D86" s="4">
        <f t="shared" si="24"/>
        <v>0</v>
      </c>
      <c r="E86" s="6">
        <f t="shared" si="25"/>
        <v>0</v>
      </c>
      <c r="F86" s="4">
        <f t="shared" si="26"/>
        <v>0</v>
      </c>
      <c r="G86" s="6">
        <f t="shared" si="27"/>
        <v>0</v>
      </c>
      <c r="H86" s="4">
        <f t="shared" si="28"/>
        <v>0</v>
      </c>
      <c r="I86" s="6">
        <f t="shared" si="29"/>
        <v>0</v>
      </c>
      <c r="J86" s="4">
        <f t="shared" si="30"/>
        <v>0</v>
      </c>
      <c r="K86" s="6">
        <f t="shared" si="31"/>
        <v>0</v>
      </c>
      <c r="L86" s="4">
        <f t="shared" si="32"/>
        <v>0</v>
      </c>
      <c r="M86" s="6">
        <f t="shared" si="33"/>
        <v>0</v>
      </c>
      <c r="N86" s="4">
        <f t="shared" si="34"/>
        <v>0</v>
      </c>
      <c r="O86" s="6">
        <f t="shared" si="35"/>
        <v>0</v>
      </c>
      <c r="P86" s="4">
        <f t="shared" si="36"/>
        <v>0</v>
      </c>
      <c r="Q86" s="6">
        <f t="shared" si="37"/>
        <v>0</v>
      </c>
      <c r="R86" s="4">
        <f t="shared" si="38"/>
        <v>0</v>
      </c>
      <c r="S86" s="6">
        <f t="shared" si="39"/>
        <v>0</v>
      </c>
      <c r="T86" s="4">
        <f t="shared" si="40"/>
        <v>0</v>
      </c>
      <c r="U86" s="6">
        <f t="shared" si="41"/>
        <v>0</v>
      </c>
      <c r="V86" s="4">
        <f t="shared" si="42"/>
        <v>0</v>
      </c>
      <c r="W86" s="6">
        <f t="shared" si="43"/>
        <v>0</v>
      </c>
    </row>
    <row r="87" spans="2:23" ht="12.75">
      <c r="B87">
        <f t="shared" si="2"/>
        <v>0</v>
      </c>
      <c r="C87">
        <f t="shared" si="44"/>
        <v>0</v>
      </c>
      <c r="D87" s="4">
        <f t="shared" si="24"/>
        <v>0</v>
      </c>
      <c r="E87" s="6">
        <f t="shared" si="25"/>
        <v>0</v>
      </c>
      <c r="F87" s="4">
        <f t="shared" si="26"/>
        <v>0</v>
      </c>
      <c r="G87" s="6">
        <f t="shared" si="27"/>
        <v>0</v>
      </c>
      <c r="H87" s="4">
        <f t="shared" si="28"/>
        <v>0</v>
      </c>
      <c r="I87" s="6">
        <f t="shared" si="29"/>
        <v>0</v>
      </c>
      <c r="J87" s="4">
        <f t="shared" si="30"/>
        <v>0</v>
      </c>
      <c r="K87" s="6">
        <f t="shared" si="31"/>
        <v>0</v>
      </c>
      <c r="L87" s="4">
        <f t="shared" si="32"/>
        <v>0</v>
      </c>
      <c r="M87" s="6">
        <f t="shared" si="33"/>
        <v>0</v>
      </c>
      <c r="N87" s="4">
        <f t="shared" si="34"/>
        <v>0</v>
      </c>
      <c r="O87" s="6">
        <f t="shared" si="35"/>
        <v>0</v>
      </c>
      <c r="P87" s="4">
        <f t="shared" si="36"/>
        <v>0</v>
      </c>
      <c r="Q87" s="6">
        <f t="shared" si="37"/>
        <v>0</v>
      </c>
      <c r="R87" s="4">
        <f t="shared" si="38"/>
        <v>0</v>
      </c>
      <c r="S87" s="6">
        <f t="shared" si="39"/>
        <v>0</v>
      </c>
      <c r="T87" s="4">
        <f t="shared" si="40"/>
        <v>0</v>
      </c>
      <c r="U87" s="6">
        <f t="shared" si="41"/>
        <v>0</v>
      </c>
      <c r="V87" s="4">
        <f t="shared" si="42"/>
        <v>0</v>
      </c>
      <c r="W87" s="6">
        <f t="shared" si="43"/>
        <v>0</v>
      </c>
    </row>
    <row r="88" spans="2:23" ht="12.75">
      <c r="B88">
        <f t="shared" si="2"/>
        <v>0</v>
      </c>
      <c r="C88">
        <f t="shared" si="44"/>
        <v>0</v>
      </c>
      <c r="D88" s="4">
        <f t="shared" si="24"/>
        <v>0</v>
      </c>
      <c r="E88" s="6">
        <f t="shared" si="25"/>
        <v>0</v>
      </c>
      <c r="F88" s="4">
        <f t="shared" si="26"/>
        <v>0</v>
      </c>
      <c r="G88" s="6">
        <f t="shared" si="27"/>
        <v>0</v>
      </c>
      <c r="H88" s="4">
        <f t="shared" si="28"/>
        <v>0</v>
      </c>
      <c r="I88" s="6">
        <f t="shared" si="29"/>
        <v>0</v>
      </c>
      <c r="J88" s="4">
        <f t="shared" si="30"/>
        <v>0</v>
      </c>
      <c r="K88" s="6">
        <f t="shared" si="31"/>
        <v>0</v>
      </c>
      <c r="L88" s="4">
        <f t="shared" si="32"/>
        <v>0</v>
      </c>
      <c r="M88" s="6">
        <f t="shared" si="33"/>
        <v>0</v>
      </c>
      <c r="N88" s="4">
        <f t="shared" si="34"/>
        <v>0</v>
      </c>
      <c r="O88" s="6">
        <f t="shared" si="35"/>
        <v>0</v>
      </c>
      <c r="P88" s="4">
        <f t="shared" si="36"/>
        <v>0</v>
      </c>
      <c r="Q88" s="6">
        <f t="shared" si="37"/>
        <v>0</v>
      </c>
      <c r="R88" s="4">
        <f t="shared" si="38"/>
        <v>0</v>
      </c>
      <c r="S88" s="6">
        <f t="shared" si="39"/>
        <v>0</v>
      </c>
      <c r="T88" s="4">
        <f t="shared" si="40"/>
        <v>0</v>
      </c>
      <c r="U88" s="6">
        <f t="shared" si="41"/>
        <v>0</v>
      </c>
      <c r="V88" s="4">
        <f t="shared" si="42"/>
        <v>0</v>
      </c>
      <c r="W88" s="6">
        <f t="shared" si="43"/>
        <v>0</v>
      </c>
    </row>
    <row r="89" spans="2:23" ht="12.75">
      <c r="B89">
        <f t="shared" si="2"/>
        <v>0</v>
      </c>
      <c r="C89">
        <f t="shared" si="44"/>
        <v>0</v>
      </c>
      <c r="D89" s="4">
        <f t="shared" si="24"/>
        <v>0</v>
      </c>
      <c r="E89" s="6">
        <f t="shared" si="25"/>
        <v>0</v>
      </c>
      <c r="F89" s="4">
        <f t="shared" si="26"/>
        <v>0</v>
      </c>
      <c r="G89" s="6">
        <f t="shared" si="27"/>
        <v>0</v>
      </c>
      <c r="H89" s="4">
        <f t="shared" si="28"/>
        <v>0</v>
      </c>
      <c r="I89" s="6">
        <f t="shared" si="29"/>
        <v>0</v>
      </c>
      <c r="J89" s="4">
        <f t="shared" si="30"/>
        <v>0</v>
      </c>
      <c r="K89" s="6">
        <f t="shared" si="31"/>
        <v>0</v>
      </c>
      <c r="L89" s="4">
        <f t="shared" si="32"/>
        <v>0</v>
      </c>
      <c r="M89" s="6">
        <f t="shared" si="33"/>
        <v>0</v>
      </c>
      <c r="N89" s="4">
        <f t="shared" si="34"/>
        <v>0</v>
      </c>
      <c r="O89" s="6">
        <f t="shared" si="35"/>
        <v>0</v>
      </c>
      <c r="P89" s="4">
        <f t="shared" si="36"/>
        <v>0</v>
      </c>
      <c r="Q89" s="6">
        <f t="shared" si="37"/>
        <v>0</v>
      </c>
      <c r="R89" s="4">
        <f t="shared" si="38"/>
        <v>0</v>
      </c>
      <c r="S89" s="6">
        <f t="shared" si="39"/>
        <v>0</v>
      </c>
      <c r="T89" s="4">
        <f t="shared" si="40"/>
        <v>0</v>
      </c>
      <c r="U89" s="6">
        <f t="shared" si="41"/>
        <v>0</v>
      </c>
      <c r="V89" s="4">
        <f t="shared" si="42"/>
        <v>0</v>
      </c>
      <c r="W89" s="6">
        <f t="shared" si="43"/>
        <v>0</v>
      </c>
    </row>
    <row r="90" spans="2:23" ht="12.75">
      <c r="B90">
        <f t="shared" si="2"/>
        <v>0</v>
      </c>
      <c r="C90">
        <f t="shared" si="44"/>
        <v>0</v>
      </c>
      <c r="D90" s="4">
        <f t="shared" si="24"/>
        <v>0</v>
      </c>
      <c r="E90" s="6">
        <f t="shared" si="25"/>
        <v>0</v>
      </c>
      <c r="F90" s="4">
        <f t="shared" si="26"/>
        <v>0</v>
      </c>
      <c r="G90" s="6">
        <f t="shared" si="27"/>
        <v>0</v>
      </c>
      <c r="H90" s="4">
        <f t="shared" si="28"/>
        <v>0</v>
      </c>
      <c r="I90" s="6">
        <f t="shared" si="29"/>
        <v>0</v>
      </c>
      <c r="J90" s="4">
        <f t="shared" si="30"/>
        <v>0</v>
      </c>
      <c r="K90" s="6">
        <f t="shared" si="31"/>
        <v>0</v>
      </c>
      <c r="L90" s="4">
        <f t="shared" si="32"/>
        <v>0</v>
      </c>
      <c r="M90" s="6">
        <f t="shared" si="33"/>
        <v>0</v>
      </c>
      <c r="N90" s="4">
        <f t="shared" si="34"/>
        <v>0</v>
      </c>
      <c r="O90" s="6">
        <f t="shared" si="35"/>
        <v>0</v>
      </c>
      <c r="P90" s="4">
        <f t="shared" si="36"/>
        <v>0</v>
      </c>
      <c r="Q90" s="6">
        <f t="shared" si="37"/>
        <v>0</v>
      </c>
      <c r="R90" s="4">
        <f t="shared" si="38"/>
        <v>0</v>
      </c>
      <c r="S90" s="6">
        <f t="shared" si="39"/>
        <v>0</v>
      </c>
      <c r="T90" s="4">
        <f t="shared" si="40"/>
        <v>0</v>
      </c>
      <c r="U90" s="6">
        <f t="shared" si="41"/>
        <v>0</v>
      </c>
      <c r="V90" s="4">
        <f t="shared" si="42"/>
        <v>0</v>
      </c>
      <c r="W90" s="6">
        <f t="shared" si="43"/>
        <v>0</v>
      </c>
    </row>
    <row r="91" spans="2:23" ht="12.75">
      <c r="B91">
        <f t="shared" si="2"/>
        <v>0</v>
      </c>
      <c r="C91">
        <f t="shared" si="44"/>
        <v>0</v>
      </c>
      <c r="D91" s="4">
        <f t="shared" si="24"/>
        <v>0</v>
      </c>
      <c r="E91" s="6">
        <f t="shared" si="25"/>
        <v>0</v>
      </c>
      <c r="F91" s="4">
        <f t="shared" si="26"/>
        <v>0</v>
      </c>
      <c r="G91" s="6">
        <f t="shared" si="27"/>
        <v>0</v>
      </c>
      <c r="H91" s="4">
        <f t="shared" si="28"/>
        <v>0</v>
      </c>
      <c r="I91" s="6">
        <f t="shared" si="29"/>
        <v>0</v>
      </c>
      <c r="J91" s="4">
        <f t="shared" si="30"/>
        <v>0</v>
      </c>
      <c r="K91" s="6">
        <f t="shared" si="31"/>
        <v>0</v>
      </c>
      <c r="L91" s="4">
        <f t="shared" si="32"/>
        <v>0</v>
      </c>
      <c r="M91" s="6">
        <f t="shared" si="33"/>
        <v>0</v>
      </c>
      <c r="N91" s="4">
        <f t="shared" si="34"/>
        <v>0</v>
      </c>
      <c r="O91" s="6">
        <f t="shared" si="35"/>
        <v>0</v>
      </c>
      <c r="P91" s="4">
        <f t="shared" si="36"/>
        <v>0</v>
      </c>
      <c r="Q91" s="6">
        <f t="shared" si="37"/>
        <v>0</v>
      </c>
      <c r="R91" s="4">
        <f t="shared" si="38"/>
        <v>0</v>
      </c>
      <c r="S91" s="6">
        <f t="shared" si="39"/>
        <v>0</v>
      </c>
      <c r="T91" s="4">
        <f t="shared" si="40"/>
        <v>0</v>
      </c>
      <c r="U91" s="6">
        <f t="shared" si="41"/>
        <v>0</v>
      </c>
      <c r="V91" s="4">
        <f t="shared" si="42"/>
        <v>0</v>
      </c>
      <c r="W91" s="6">
        <f t="shared" si="43"/>
        <v>0</v>
      </c>
    </row>
    <row r="92" spans="2:23" ht="12.75">
      <c r="B92">
        <f t="shared" si="2"/>
        <v>0</v>
      </c>
      <c r="C92">
        <f t="shared" si="44"/>
        <v>0</v>
      </c>
      <c r="D92" s="4">
        <f t="shared" si="24"/>
        <v>0</v>
      </c>
      <c r="E92" s="6">
        <f t="shared" si="25"/>
        <v>0</v>
      </c>
      <c r="F92" s="4">
        <f t="shared" si="26"/>
        <v>0</v>
      </c>
      <c r="G92" s="6">
        <f t="shared" si="27"/>
        <v>0</v>
      </c>
      <c r="H92" s="4">
        <f t="shared" si="28"/>
        <v>0</v>
      </c>
      <c r="I92" s="6">
        <f t="shared" si="29"/>
        <v>0</v>
      </c>
      <c r="J92" s="4">
        <f t="shared" si="30"/>
        <v>0</v>
      </c>
      <c r="K92" s="6">
        <f t="shared" si="31"/>
        <v>0</v>
      </c>
      <c r="L92" s="4">
        <f t="shared" si="32"/>
        <v>0</v>
      </c>
      <c r="M92" s="6">
        <f t="shared" si="33"/>
        <v>0</v>
      </c>
      <c r="N92" s="4">
        <f t="shared" si="34"/>
        <v>0</v>
      </c>
      <c r="O92" s="6">
        <f t="shared" si="35"/>
        <v>0</v>
      </c>
      <c r="P92" s="4">
        <f t="shared" si="36"/>
        <v>0</v>
      </c>
      <c r="Q92" s="6">
        <f t="shared" si="37"/>
        <v>0</v>
      </c>
      <c r="R92" s="4">
        <f t="shared" si="38"/>
        <v>0</v>
      </c>
      <c r="S92" s="6">
        <f t="shared" si="39"/>
        <v>0</v>
      </c>
      <c r="T92" s="4">
        <f t="shared" si="40"/>
        <v>0</v>
      </c>
      <c r="U92" s="6">
        <f t="shared" si="41"/>
        <v>0</v>
      </c>
      <c r="V92" s="4">
        <f t="shared" si="42"/>
        <v>0</v>
      </c>
      <c r="W92" s="6">
        <f t="shared" si="43"/>
        <v>0</v>
      </c>
    </row>
    <row r="93" spans="2:23" ht="12.75">
      <c r="B93">
        <f t="shared" si="2"/>
        <v>0</v>
      </c>
      <c r="C93">
        <f t="shared" si="44"/>
        <v>0</v>
      </c>
      <c r="D93" s="4">
        <f t="shared" si="24"/>
        <v>0</v>
      </c>
      <c r="E93" s="6">
        <f t="shared" si="25"/>
        <v>0</v>
      </c>
      <c r="F93" s="4">
        <f t="shared" si="26"/>
        <v>0</v>
      </c>
      <c r="G93" s="6">
        <f t="shared" si="27"/>
        <v>0</v>
      </c>
      <c r="H93" s="4">
        <f t="shared" si="28"/>
        <v>0</v>
      </c>
      <c r="I93" s="6">
        <f t="shared" si="29"/>
        <v>0</v>
      </c>
      <c r="J93" s="4">
        <f t="shared" si="30"/>
        <v>0</v>
      </c>
      <c r="K93" s="6">
        <f t="shared" si="31"/>
        <v>0</v>
      </c>
      <c r="L93" s="4">
        <f t="shared" si="32"/>
        <v>0</v>
      </c>
      <c r="M93" s="6">
        <f t="shared" si="33"/>
        <v>0</v>
      </c>
      <c r="N93" s="4">
        <f t="shared" si="34"/>
        <v>0</v>
      </c>
      <c r="O93" s="6">
        <f t="shared" si="35"/>
        <v>0</v>
      </c>
      <c r="P93" s="4">
        <f t="shared" si="36"/>
        <v>0</v>
      </c>
      <c r="Q93" s="6">
        <f t="shared" si="37"/>
        <v>0</v>
      </c>
      <c r="R93" s="4">
        <f t="shared" si="38"/>
        <v>0</v>
      </c>
      <c r="S93" s="6">
        <f t="shared" si="39"/>
        <v>0</v>
      </c>
      <c r="T93" s="4">
        <f t="shared" si="40"/>
        <v>0</v>
      </c>
      <c r="U93" s="6">
        <f t="shared" si="41"/>
        <v>0</v>
      </c>
      <c r="V93" s="4">
        <f t="shared" si="42"/>
        <v>0</v>
      </c>
      <c r="W93" s="6">
        <f t="shared" si="43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21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16</v>
      </c>
      <c r="D97" s="5" t="str">
        <f>CONCATENATE(D53," - N")</f>
        <v> () - N</v>
      </c>
      <c r="E97" s="5"/>
      <c r="F97" s="5" t="str">
        <f aca="true" t="shared" si="45" ref="F97:V97">CONCATENATE(F53," - N")</f>
        <v> () - N</v>
      </c>
      <c r="G97" s="5"/>
      <c r="H97" s="5" t="str">
        <f t="shared" si="45"/>
        <v> () - N</v>
      </c>
      <c r="I97" s="5"/>
      <c r="J97" s="5" t="str">
        <f t="shared" si="45"/>
        <v> () - N</v>
      </c>
      <c r="K97" s="5"/>
      <c r="L97" s="5" t="e">
        <f t="shared" si="45"/>
        <v>#VALUE!</v>
      </c>
      <c r="M97" s="5"/>
      <c r="N97" s="5" t="e">
        <f t="shared" si="45"/>
        <v>#VALUE!</v>
      </c>
      <c r="O97" s="5"/>
      <c r="P97" s="5" t="e">
        <f t="shared" si="45"/>
        <v>#VALUE!</v>
      </c>
      <c r="Q97" s="5"/>
      <c r="R97" s="5" t="e">
        <f t="shared" si="45"/>
        <v>#VALUE!</v>
      </c>
      <c r="S97" s="5"/>
      <c r="T97" s="5" t="e">
        <f t="shared" si="45"/>
        <v>#VALUE!</v>
      </c>
      <c r="U97" s="5"/>
      <c r="V97" s="5" t="e">
        <f t="shared" si="45"/>
        <v>#VALUE!</v>
      </c>
      <c r="W97" s="5"/>
    </row>
    <row r="98" spans="4:23" ht="12.75">
      <c r="D98" t="s">
        <v>17</v>
      </c>
      <c r="E98" t="s">
        <v>19</v>
      </c>
      <c r="F98" t="s">
        <v>17</v>
      </c>
      <c r="G98" t="s">
        <v>19</v>
      </c>
      <c r="H98" t="s">
        <v>17</v>
      </c>
      <c r="I98" t="s">
        <v>19</v>
      </c>
      <c r="J98" t="s">
        <v>17</v>
      </c>
      <c r="K98" t="s">
        <v>19</v>
      </c>
      <c r="L98" t="s">
        <v>17</v>
      </c>
      <c r="M98" t="s">
        <v>19</v>
      </c>
      <c r="N98" t="s">
        <v>17</v>
      </c>
      <c r="O98" t="s">
        <v>19</v>
      </c>
      <c r="P98" t="s">
        <v>17</v>
      </c>
      <c r="Q98" t="s">
        <v>19</v>
      </c>
      <c r="R98" t="s">
        <v>17</v>
      </c>
      <c r="S98" t="s">
        <v>19</v>
      </c>
      <c r="T98" t="s">
        <v>17</v>
      </c>
      <c r="U98" t="s">
        <v>19</v>
      </c>
      <c r="V98" t="s">
        <v>17</v>
      </c>
      <c r="W98" t="s">
        <v>19</v>
      </c>
    </row>
    <row r="99" spans="3:23" ht="12.75">
      <c r="C99">
        <f>C55</f>
        <v>0</v>
      </c>
      <c r="D99" s="4">
        <f>D55-$D55</f>
        <v>0</v>
      </c>
      <c r="E99" s="4">
        <f aca="true" t="shared" si="46" ref="E99:E137">$E55+E55</f>
        <v>52.59911279353167</v>
      </c>
      <c r="F99" s="4">
        <f>F55-$D55</f>
        <v>620</v>
      </c>
      <c r="G99" s="4">
        <f aca="true" t="shared" si="47" ref="G99:G137">$E55+G55</f>
        <v>159.05873687028338</v>
      </c>
      <c r="H99" s="4">
        <f>H55-$D55</f>
        <v>347.5</v>
      </c>
      <c r="I99" s="4">
        <f aca="true" t="shared" si="48" ref="I99:I137">$E55+I55</f>
        <v>39.20950088412389</v>
      </c>
      <c r="J99" s="4">
        <f>J55-$D55</f>
        <v>610</v>
      </c>
      <c r="K99" s="4">
        <f aca="true" t="shared" si="49" ref="K99:K137">$E55+K55</f>
        <v>43.37780767336517</v>
      </c>
      <c r="L99" s="4">
        <f>L55-$D55</f>
        <v>-587.5</v>
      </c>
      <c r="M99" s="4">
        <f aca="true" t="shared" si="50" ref="M99:M137">$E55+M55</f>
        <v>26.299556396765833</v>
      </c>
      <c r="N99" s="4">
        <f>N55-$D55</f>
        <v>-587.5</v>
      </c>
      <c r="O99" s="4">
        <f aca="true" t="shared" si="51" ref="O99:O137">$E55+O55</f>
        <v>26.299556396765833</v>
      </c>
      <c r="P99" s="4">
        <f>P55-$D55</f>
        <v>-587.5</v>
      </c>
      <c r="Q99" s="4">
        <f>$E55+Q55</f>
        <v>26.299556396765833</v>
      </c>
      <c r="R99" s="4">
        <f aca="true" t="shared" si="52" ref="R99:R137">R55-$D55</f>
        <v>-587.5</v>
      </c>
      <c r="S99" s="4">
        <f aca="true" t="shared" si="53" ref="S99:S137">$E55+S55</f>
        <v>26.299556396765833</v>
      </c>
      <c r="T99" s="4">
        <f aca="true" t="shared" si="54" ref="T99:T137">T55-$D55</f>
        <v>-587.5</v>
      </c>
      <c r="U99" s="4">
        <f aca="true" t="shared" si="55" ref="U99:U137">$E55+U55</f>
        <v>26.299556396765833</v>
      </c>
      <c r="V99" s="4">
        <f aca="true" t="shared" si="56" ref="V99:V137">V55-$D55</f>
        <v>-587.5</v>
      </c>
      <c r="W99" s="4">
        <f aca="true" t="shared" si="57" ref="W99:W127">$E55+W55</f>
        <v>26.299556396765833</v>
      </c>
    </row>
    <row r="100" spans="3:23" ht="12.75">
      <c r="C100">
        <f>C56</f>
        <v>30</v>
      </c>
      <c r="D100" s="4">
        <f>D56-$D56</f>
        <v>0</v>
      </c>
      <c r="E100" s="4">
        <f t="shared" si="46"/>
        <v>25.166114784235834</v>
      </c>
      <c r="F100" s="4">
        <f>F56-$D56</f>
        <v>8315</v>
      </c>
      <c r="G100" s="4">
        <f aca="true" t="shared" si="58" ref="G100:G126">$E56+G56</f>
        <v>444.9698441159184</v>
      </c>
      <c r="H100" s="4">
        <f>H56-$D56</f>
        <v>8650</v>
      </c>
      <c r="I100" s="4">
        <f aca="true" t="shared" si="59" ref="I100:I126">$E56+I56</f>
        <v>881.4280761766342</v>
      </c>
      <c r="J100" s="4">
        <f>J56-$D56</f>
        <v>9157.5</v>
      </c>
      <c r="K100" s="4">
        <f aca="true" t="shared" si="60" ref="K100:K126">$E56+K56</f>
        <v>285.4077874539899</v>
      </c>
      <c r="L100" s="4">
        <f>L56-$D56</f>
        <v>-537.5</v>
      </c>
      <c r="M100" s="4">
        <f aca="true" t="shared" si="61" ref="M100:M126">$E56+M56</f>
        <v>12.583057392117917</v>
      </c>
      <c r="N100" s="4">
        <f>N56-$D56</f>
        <v>-537.5</v>
      </c>
      <c r="O100" s="4">
        <f aca="true" t="shared" si="62" ref="O100:O126">$E56+O56</f>
        <v>12.583057392117917</v>
      </c>
      <c r="P100" s="4">
        <f>P56-$D56</f>
        <v>-537.5</v>
      </c>
      <c r="Q100" s="4">
        <f aca="true" t="shared" si="63" ref="Q100:Q126">$E56+Q56</f>
        <v>12.583057392117917</v>
      </c>
      <c r="R100" s="4">
        <f t="shared" si="52"/>
        <v>-537.5</v>
      </c>
      <c r="S100" s="4">
        <f t="shared" si="53"/>
        <v>12.583057392117917</v>
      </c>
      <c r="T100" s="4">
        <f t="shared" si="54"/>
        <v>-537.5</v>
      </c>
      <c r="U100" s="4">
        <f t="shared" si="55"/>
        <v>12.583057392117917</v>
      </c>
      <c r="V100" s="4">
        <f t="shared" si="56"/>
        <v>-537.5</v>
      </c>
      <c r="W100" s="4">
        <f t="shared" si="57"/>
        <v>12.583057392117917</v>
      </c>
    </row>
    <row r="101" spans="3:23" ht="12.75">
      <c r="C101">
        <f aca="true" t="shared" si="64" ref="C101:C114">C57</f>
        <v>60</v>
      </c>
      <c r="D101" s="4">
        <f aca="true" t="shared" si="65" ref="D101:D114">D57-$D57</f>
        <v>0</v>
      </c>
      <c r="E101" s="4">
        <f t="shared" si="46"/>
        <v>28.284271247461902</v>
      </c>
      <c r="F101" s="4">
        <f aca="true" t="shared" si="66" ref="F101:F127">F57-$D57</f>
        <v>33995</v>
      </c>
      <c r="G101" s="4">
        <f t="shared" si="47"/>
        <v>2205.0095437523014</v>
      </c>
      <c r="H101" s="4">
        <f aca="true" t="shared" si="67" ref="H101:H127">H57-$D57</f>
        <v>25350</v>
      </c>
      <c r="I101" s="4">
        <f t="shared" si="48"/>
        <v>1107.6685413405753</v>
      </c>
      <c r="J101" s="4">
        <f aca="true" t="shared" si="68" ref="J101:J127">J57-$D57</f>
        <v>27577.5</v>
      </c>
      <c r="K101" s="4">
        <f t="shared" si="49"/>
        <v>3324.7450515087917</v>
      </c>
      <c r="L101" s="4">
        <f aca="true" t="shared" si="69" ref="L101:L127">L57-$D57</f>
        <v>-550</v>
      </c>
      <c r="M101" s="4">
        <f t="shared" si="50"/>
        <v>14.142135623730951</v>
      </c>
      <c r="N101" s="4">
        <f aca="true" t="shared" si="70" ref="N101:N127">N57-$D57</f>
        <v>-550</v>
      </c>
      <c r="O101" s="4">
        <f t="shared" si="51"/>
        <v>14.142135623730951</v>
      </c>
      <c r="P101" s="4">
        <f aca="true" t="shared" si="71" ref="P101:P127">P57-$D57</f>
        <v>-550</v>
      </c>
      <c r="Q101" s="4">
        <f>$E57+Q57</f>
        <v>14.142135623730951</v>
      </c>
      <c r="R101" s="4">
        <f t="shared" si="52"/>
        <v>-550</v>
      </c>
      <c r="S101" s="4">
        <f t="shared" si="53"/>
        <v>14.142135623730951</v>
      </c>
      <c r="T101" s="4">
        <f t="shared" si="54"/>
        <v>-550</v>
      </c>
      <c r="U101" s="4">
        <f t="shared" si="55"/>
        <v>14.142135623730951</v>
      </c>
      <c r="V101" s="4">
        <f t="shared" si="56"/>
        <v>-550</v>
      </c>
      <c r="W101" s="4">
        <f t="shared" si="57"/>
        <v>14.142135623730951</v>
      </c>
    </row>
    <row r="102" spans="3:23" ht="12.75">
      <c r="C102">
        <f t="shared" si="64"/>
        <v>90</v>
      </c>
      <c r="D102" s="4">
        <f t="shared" si="65"/>
        <v>0</v>
      </c>
      <c r="E102" s="4">
        <f t="shared" si="46"/>
        <v>34.64101615137755</v>
      </c>
      <c r="F102" s="4">
        <f t="shared" si="66"/>
        <v>52302.5</v>
      </c>
      <c r="G102" s="4">
        <f t="shared" si="58"/>
        <v>940.9501235962537</v>
      </c>
      <c r="H102" s="4">
        <f t="shared" si="67"/>
        <v>48372.5</v>
      </c>
      <c r="I102" s="4">
        <f t="shared" si="59"/>
        <v>2970.808558951579</v>
      </c>
      <c r="J102" s="4">
        <f t="shared" si="68"/>
        <v>48660</v>
      </c>
      <c r="K102" s="4">
        <f t="shared" si="60"/>
        <v>1516.4202379135672</v>
      </c>
      <c r="L102" s="4">
        <f t="shared" si="69"/>
        <v>-685</v>
      </c>
      <c r="M102" s="4">
        <f t="shared" si="61"/>
        <v>17.320508075688775</v>
      </c>
      <c r="N102" s="4">
        <f t="shared" si="70"/>
        <v>-685</v>
      </c>
      <c r="O102" s="4">
        <f t="shared" si="62"/>
        <v>17.320508075688775</v>
      </c>
      <c r="P102" s="4">
        <f t="shared" si="71"/>
        <v>-685</v>
      </c>
      <c r="Q102" s="4">
        <f t="shared" si="63"/>
        <v>17.320508075688775</v>
      </c>
      <c r="R102" s="4">
        <f t="shared" si="52"/>
        <v>-685</v>
      </c>
      <c r="S102" s="4">
        <f t="shared" si="53"/>
        <v>17.320508075688775</v>
      </c>
      <c r="T102" s="4">
        <f t="shared" si="54"/>
        <v>-685</v>
      </c>
      <c r="U102" s="4">
        <f t="shared" si="55"/>
        <v>17.320508075688775</v>
      </c>
      <c r="V102" s="4">
        <f t="shared" si="56"/>
        <v>-685</v>
      </c>
      <c r="W102" s="4">
        <f t="shared" si="57"/>
        <v>17.320508075688775</v>
      </c>
    </row>
    <row r="103" spans="3:23" ht="12.75">
      <c r="C103">
        <f t="shared" si="64"/>
        <v>120</v>
      </c>
      <c r="D103" s="4">
        <f t="shared" si="65"/>
        <v>0</v>
      </c>
      <c r="E103" s="4">
        <f t="shared" si="46"/>
        <v>95.74271077563381</v>
      </c>
      <c r="F103" s="4">
        <f t="shared" si="66"/>
        <v>62532.5</v>
      </c>
      <c r="G103" s="4">
        <f t="shared" si="47"/>
        <v>601.5559828307926</v>
      </c>
      <c r="H103" s="4">
        <f t="shared" si="67"/>
        <v>79832.5</v>
      </c>
      <c r="I103" s="4">
        <f t="shared" si="48"/>
        <v>1212.9893751609213</v>
      </c>
      <c r="J103" s="4">
        <f t="shared" si="68"/>
        <v>82837.5</v>
      </c>
      <c r="K103" s="4">
        <f t="shared" si="49"/>
        <v>4117.097326011714</v>
      </c>
      <c r="L103" s="4">
        <f t="shared" si="69"/>
        <v>-792.5</v>
      </c>
      <c r="M103" s="4">
        <f t="shared" si="50"/>
        <v>47.871355387816905</v>
      </c>
      <c r="N103" s="4">
        <f t="shared" si="70"/>
        <v>-792.5</v>
      </c>
      <c r="O103" s="4">
        <f t="shared" si="51"/>
        <v>47.871355387816905</v>
      </c>
      <c r="P103" s="4">
        <f t="shared" si="71"/>
        <v>-792.5</v>
      </c>
      <c r="Q103" s="4">
        <f>$E59+Q59</f>
        <v>47.871355387816905</v>
      </c>
      <c r="R103" s="4">
        <f t="shared" si="52"/>
        <v>-792.5</v>
      </c>
      <c r="S103" s="4">
        <f t="shared" si="53"/>
        <v>47.871355387816905</v>
      </c>
      <c r="T103" s="4">
        <f t="shared" si="54"/>
        <v>-792.5</v>
      </c>
      <c r="U103" s="4">
        <f t="shared" si="55"/>
        <v>47.871355387816905</v>
      </c>
      <c r="V103" s="4">
        <f t="shared" si="56"/>
        <v>-792.5</v>
      </c>
      <c r="W103" s="4">
        <f t="shared" si="57"/>
        <v>47.871355387816905</v>
      </c>
    </row>
    <row r="104" spans="3:23" ht="12.75">
      <c r="C104">
        <f t="shared" si="64"/>
        <v>150</v>
      </c>
      <c r="D104" s="4">
        <f t="shared" si="65"/>
        <v>0</v>
      </c>
      <c r="E104" s="4">
        <f t="shared" si="46"/>
        <v>37.859388972001824</v>
      </c>
      <c r="F104" s="4">
        <f t="shared" si="66"/>
        <v>69060</v>
      </c>
      <c r="G104" s="4">
        <f t="shared" si="58"/>
        <v>431.9974855324586</v>
      </c>
      <c r="H104" s="4">
        <f t="shared" si="67"/>
        <v>102460</v>
      </c>
      <c r="I104" s="4">
        <f t="shared" si="59"/>
        <v>796.3345654080535</v>
      </c>
      <c r="J104" s="4">
        <f t="shared" si="68"/>
        <v>101505</v>
      </c>
      <c r="K104" s="4">
        <f t="shared" si="60"/>
        <v>2291.8628215269173</v>
      </c>
      <c r="L104" s="4">
        <f t="shared" si="69"/>
        <v>-972.5</v>
      </c>
      <c r="M104" s="4">
        <f t="shared" si="61"/>
        <v>18.929694486000912</v>
      </c>
      <c r="N104" s="4">
        <f t="shared" si="70"/>
        <v>-972.5</v>
      </c>
      <c r="O104" s="4">
        <f t="shared" si="62"/>
        <v>18.929694486000912</v>
      </c>
      <c r="P104" s="4">
        <f t="shared" si="71"/>
        <v>-972.5</v>
      </c>
      <c r="Q104" s="4">
        <f t="shared" si="63"/>
        <v>18.929694486000912</v>
      </c>
      <c r="R104" s="4">
        <f t="shared" si="52"/>
        <v>-972.5</v>
      </c>
      <c r="S104" s="4">
        <f t="shared" si="53"/>
        <v>18.929694486000912</v>
      </c>
      <c r="T104" s="4">
        <f t="shared" si="54"/>
        <v>-972.5</v>
      </c>
      <c r="U104" s="4">
        <f t="shared" si="55"/>
        <v>18.929694486000912</v>
      </c>
      <c r="V104" s="4">
        <f t="shared" si="56"/>
        <v>-972.5</v>
      </c>
      <c r="W104" s="4">
        <f t="shared" si="57"/>
        <v>18.929694486000912</v>
      </c>
    </row>
    <row r="105" spans="3:23" ht="12.75">
      <c r="C105">
        <f t="shared" si="64"/>
        <v>180</v>
      </c>
      <c r="D105" s="4">
        <f t="shared" si="65"/>
        <v>0</v>
      </c>
      <c r="E105" s="4">
        <f t="shared" si="46"/>
        <v>68.06859285554046</v>
      </c>
      <c r="F105" s="4">
        <f t="shared" si="66"/>
        <v>76467.5</v>
      </c>
      <c r="G105" s="4">
        <f t="shared" si="47"/>
        <v>1826.0350404752348</v>
      </c>
      <c r="H105" s="4">
        <f t="shared" si="67"/>
        <v>123880</v>
      </c>
      <c r="I105" s="4">
        <f t="shared" si="48"/>
        <v>653.5704132119331</v>
      </c>
      <c r="J105" s="4">
        <f t="shared" si="68"/>
        <v>128487.5</v>
      </c>
      <c r="K105" s="4">
        <f t="shared" si="49"/>
        <v>1215.9536394175248</v>
      </c>
      <c r="L105" s="4">
        <f t="shared" si="69"/>
        <v>-1132.5</v>
      </c>
      <c r="M105" s="4">
        <f t="shared" si="50"/>
        <v>34.03429642777023</v>
      </c>
      <c r="N105" s="4">
        <f t="shared" si="70"/>
        <v>-1132.5</v>
      </c>
      <c r="O105" s="4">
        <f t="shared" si="51"/>
        <v>34.03429642777023</v>
      </c>
      <c r="P105" s="4">
        <f t="shared" si="71"/>
        <v>-1132.5</v>
      </c>
      <c r="Q105" s="4">
        <f>$E61+Q61</f>
        <v>34.03429642777023</v>
      </c>
      <c r="R105" s="4">
        <f t="shared" si="52"/>
        <v>-1132.5</v>
      </c>
      <c r="S105" s="4">
        <f t="shared" si="53"/>
        <v>34.03429642777023</v>
      </c>
      <c r="T105" s="4">
        <f t="shared" si="54"/>
        <v>-1132.5</v>
      </c>
      <c r="U105" s="4">
        <f t="shared" si="55"/>
        <v>34.03429642777023</v>
      </c>
      <c r="V105" s="4">
        <f t="shared" si="56"/>
        <v>-1132.5</v>
      </c>
      <c r="W105" s="4">
        <f t="shared" si="57"/>
        <v>34.03429642777023</v>
      </c>
    </row>
    <row r="106" spans="3:23" ht="12.75">
      <c r="C106">
        <f t="shared" si="64"/>
        <v>210</v>
      </c>
      <c r="D106" s="4">
        <f t="shared" si="65"/>
        <v>0</v>
      </c>
      <c r="E106" s="4">
        <f>$E62+E62</f>
        <v>78.95146188218007</v>
      </c>
      <c r="F106" s="4">
        <f t="shared" si="66"/>
        <v>95002.5</v>
      </c>
      <c r="G106" s="4">
        <f t="shared" si="58"/>
        <v>984.2508364556247</v>
      </c>
      <c r="H106" s="4">
        <f t="shared" si="67"/>
        <v>141762.5</v>
      </c>
      <c r="I106" s="4">
        <f t="shared" si="59"/>
        <v>1565.1449829962878</v>
      </c>
      <c r="J106" s="4">
        <f t="shared" si="68"/>
        <v>157652.5</v>
      </c>
      <c r="K106" s="4">
        <f t="shared" si="60"/>
        <v>1447.192558526335</v>
      </c>
      <c r="L106" s="4">
        <f t="shared" si="69"/>
        <v>-1347.5</v>
      </c>
      <c r="M106" s="4">
        <f t="shared" si="61"/>
        <v>39.475730941090035</v>
      </c>
      <c r="N106" s="4">
        <f t="shared" si="70"/>
        <v>-1347.5</v>
      </c>
      <c r="O106" s="4">
        <f t="shared" si="62"/>
        <v>39.475730941090035</v>
      </c>
      <c r="P106" s="4">
        <f t="shared" si="71"/>
        <v>-1347.5</v>
      </c>
      <c r="Q106" s="4">
        <f t="shared" si="63"/>
        <v>39.475730941090035</v>
      </c>
      <c r="R106" s="4">
        <f t="shared" si="52"/>
        <v>-1347.5</v>
      </c>
      <c r="S106" s="4">
        <f t="shared" si="53"/>
        <v>39.475730941090035</v>
      </c>
      <c r="T106" s="4">
        <f t="shared" si="54"/>
        <v>-1347.5</v>
      </c>
      <c r="U106" s="4">
        <f t="shared" si="55"/>
        <v>39.475730941090035</v>
      </c>
      <c r="V106" s="4">
        <f t="shared" si="56"/>
        <v>-1347.5</v>
      </c>
      <c r="W106" s="4">
        <f t="shared" si="57"/>
        <v>39.475730941090035</v>
      </c>
    </row>
    <row r="107" spans="3:23" ht="12.75">
      <c r="C107">
        <f t="shared" si="64"/>
        <v>240</v>
      </c>
      <c r="D107" s="4">
        <f t="shared" si="65"/>
        <v>0</v>
      </c>
      <c r="E107" s="4">
        <f t="shared" si="46"/>
        <v>113.57816691600547</v>
      </c>
      <c r="F107" s="4">
        <f t="shared" si="66"/>
        <v>105802.5</v>
      </c>
      <c r="G107" s="4">
        <f t="shared" si="47"/>
        <v>1197.9288645540787</v>
      </c>
      <c r="H107" s="4">
        <f t="shared" si="67"/>
        <v>156350</v>
      </c>
      <c r="I107" s="4">
        <f t="shared" si="48"/>
        <v>1346.9925557832016</v>
      </c>
      <c r="J107" s="4">
        <f t="shared" si="68"/>
        <v>180305</v>
      </c>
      <c r="K107" s="4">
        <f t="shared" si="49"/>
        <v>1732.206941784695</v>
      </c>
      <c r="L107" s="4">
        <f t="shared" si="69"/>
        <v>-1487.5</v>
      </c>
      <c r="M107" s="4">
        <f t="shared" si="50"/>
        <v>56.789083458002736</v>
      </c>
      <c r="N107" s="4">
        <f t="shared" si="70"/>
        <v>-1487.5</v>
      </c>
      <c r="O107" s="4">
        <f t="shared" si="51"/>
        <v>56.789083458002736</v>
      </c>
      <c r="P107" s="4">
        <f t="shared" si="71"/>
        <v>-1487.5</v>
      </c>
      <c r="Q107" s="4">
        <f>$E63+Q63</f>
        <v>56.789083458002736</v>
      </c>
      <c r="R107" s="4">
        <f t="shared" si="52"/>
        <v>-1487.5</v>
      </c>
      <c r="S107" s="4">
        <f t="shared" si="53"/>
        <v>56.789083458002736</v>
      </c>
      <c r="T107" s="4">
        <f t="shared" si="54"/>
        <v>-1487.5</v>
      </c>
      <c r="U107" s="4">
        <f t="shared" si="55"/>
        <v>56.789083458002736</v>
      </c>
      <c r="V107" s="4">
        <f t="shared" si="56"/>
        <v>-1487.5</v>
      </c>
      <c r="W107" s="4">
        <f t="shared" si="57"/>
        <v>56.789083458002736</v>
      </c>
    </row>
    <row r="108" spans="3:23" ht="12.75">
      <c r="C108">
        <f t="shared" si="64"/>
        <v>270</v>
      </c>
      <c r="D108" s="4">
        <f t="shared" si="65"/>
        <v>0</v>
      </c>
      <c r="E108" s="4">
        <f>$E64+E64</f>
        <v>93.8083151964686</v>
      </c>
      <c r="F108" s="4">
        <f t="shared" si="66"/>
        <v>116800</v>
      </c>
      <c r="G108" s="4">
        <f t="shared" si="58"/>
        <v>1481.1519279178074</v>
      </c>
      <c r="H108" s="4">
        <f t="shared" si="67"/>
        <v>172145</v>
      </c>
      <c r="I108" s="4">
        <f t="shared" si="59"/>
        <v>1484.1816766134964</v>
      </c>
      <c r="J108" s="4">
        <f t="shared" si="68"/>
        <v>195897.5</v>
      </c>
      <c r="K108" s="4">
        <f t="shared" si="60"/>
        <v>1046.9499898812685</v>
      </c>
      <c r="L108" s="4">
        <f t="shared" si="69"/>
        <v>-1540</v>
      </c>
      <c r="M108" s="4">
        <f t="shared" si="61"/>
        <v>46.9041575982343</v>
      </c>
      <c r="N108" s="4">
        <f t="shared" si="70"/>
        <v>-1540</v>
      </c>
      <c r="O108" s="4">
        <f t="shared" si="62"/>
        <v>46.9041575982343</v>
      </c>
      <c r="P108" s="4">
        <f t="shared" si="71"/>
        <v>-1540</v>
      </c>
      <c r="Q108" s="4">
        <f t="shared" si="63"/>
        <v>46.9041575982343</v>
      </c>
      <c r="R108" s="4">
        <f t="shared" si="52"/>
        <v>-1540</v>
      </c>
      <c r="S108" s="4">
        <f t="shared" si="53"/>
        <v>46.9041575982343</v>
      </c>
      <c r="T108" s="4">
        <f t="shared" si="54"/>
        <v>-1540</v>
      </c>
      <c r="U108" s="4">
        <f t="shared" si="55"/>
        <v>46.9041575982343</v>
      </c>
      <c r="V108" s="4">
        <f t="shared" si="56"/>
        <v>-1540</v>
      </c>
      <c r="W108" s="4">
        <f t="shared" si="57"/>
        <v>46.9041575982343</v>
      </c>
    </row>
    <row r="109" spans="3:23" ht="12.75">
      <c r="C109">
        <f t="shared" si="64"/>
        <v>300</v>
      </c>
      <c r="D109" s="4">
        <f t="shared" si="65"/>
        <v>0</v>
      </c>
      <c r="E109" s="4">
        <f t="shared" si="46"/>
        <v>66.0807586719967</v>
      </c>
      <c r="F109" s="4">
        <f t="shared" si="66"/>
        <v>129422.5</v>
      </c>
      <c r="G109" s="4">
        <f t="shared" si="47"/>
        <v>1796.5312355640651</v>
      </c>
      <c r="H109" s="4">
        <f t="shared" si="67"/>
        <v>187017.5</v>
      </c>
      <c r="I109" s="4">
        <f t="shared" si="48"/>
        <v>920.959294552923</v>
      </c>
      <c r="J109" s="4">
        <f t="shared" si="68"/>
        <v>224730</v>
      </c>
      <c r="K109" s="4">
        <f t="shared" si="49"/>
        <v>1470.2454215388614</v>
      </c>
      <c r="L109" s="4">
        <f t="shared" si="69"/>
        <v>-1602.5</v>
      </c>
      <c r="M109" s="4">
        <f t="shared" si="50"/>
        <v>33.04037933599835</v>
      </c>
      <c r="N109" s="4">
        <f t="shared" si="70"/>
        <v>-1602.5</v>
      </c>
      <c r="O109" s="4">
        <f t="shared" si="51"/>
        <v>33.04037933599835</v>
      </c>
      <c r="P109" s="4">
        <f t="shared" si="71"/>
        <v>-1602.5</v>
      </c>
      <c r="Q109" s="4">
        <f>$E65+Q65</f>
        <v>33.04037933599835</v>
      </c>
      <c r="R109" s="4">
        <f t="shared" si="52"/>
        <v>-1602.5</v>
      </c>
      <c r="S109" s="4">
        <f t="shared" si="53"/>
        <v>33.04037933599835</v>
      </c>
      <c r="T109" s="4">
        <f t="shared" si="54"/>
        <v>-1602.5</v>
      </c>
      <c r="U109" s="4">
        <f t="shared" si="55"/>
        <v>33.04037933599835</v>
      </c>
      <c r="V109" s="4">
        <f t="shared" si="56"/>
        <v>-1602.5</v>
      </c>
      <c r="W109" s="4">
        <f t="shared" si="57"/>
        <v>33.04037933599835</v>
      </c>
    </row>
    <row r="110" spans="3:23" ht="12.75">
      <c r="C110">
        <f t="shared" si="64"/>
        <v>330</v>
      </c>
      <c r="D110" s="4">
        <f t="shared" si="65"/>
        <v>0</v>
      </c>
      <c r="E110" s="4">
        <f>$E66+E66</f>
        <v>43.20493798938573</v>
      </c>
      <c r="F110" s="4">
        <f t="shared" si="66"/>
        <v>143610</v>
      </c>
      <c r="G110" s="4">
        <f t="shared" si="58"/>
        <v>2737.297591794747</v>
      </c>
      <c r="H110" s="4">
        <f t="shared" si="67"/>
        <v>202607.5</v>
      </c>
      <c r="I110" s="4">
        <f t="shared" si="59"/>
        <v>573.5912973840605</v>
      </c>
      <c r="J110" s="4">
        <f t="shared" si="68"/>
        <v>242947.5</v>
      </c>
      <c r="K110" s="4">
        <f t="shared" si="60"/>
        <v>2184.8003332687867</v>
      </c>
      <c r="L110" s="4">
        <f t="shared" si="69"/>
        <v>-1690</v>
      </c>
      <c r="M110" s="4">
        <f t="shared" si="61"/>
        <v>21.602468994692867</v>
      </c>
      <c r="N110" s="4">
        <f t="shared" si="70"/>
        <v>-1690</v>
      </c>
      <c r="O110" s="4">
        <f t="shared" si="62"/>
        <v>21.602468994692867</v>
      </c>
      <c r="P110" s="4">
        <f t="shared" si="71"/>
        <v>-1690</v>
      </c>
      <c r="Q110" s="4">
        <f t="shared" si="63"/>
        <v>21.602468994692867</v>
      </c>
      <c r="R110" s="4">
        <f t="shared" si="52"/>
        <v>-1690</v>
      </c>
      <c r="S110" s="4">
        <f t="shared" si="53"/>
        <v>21.602468994692867</v>
      </c>
      <c r="T110" s="4">
        <f t="shared" si="54"/>
        <v>-1690</v>
      </c>
      <c r="U110" s="4">
        <f t="shared" si="55"/>
        <v>21.602468994692867</v>
      </c>
      <c r="V110" s="4">
        <f t="shared" si="56"/>
        <v>-1690</v>
      </c>
      <c r="W110" s="4">
        <f t="shared" si="57"/>
        <v>21.602468994692867</v>
      </c>
    </row>
    <row r="111" spans="3:23" ht="12.75">
      <c r="C111">
        <f t="shared" si="64"/>
        <v>360</v>
      </c>
      <c r="D111" s="4">
        <f t="shared" si="65"/>
        <v>0</v>
      </c>
      <c r="E111" s="4">
        <f t="shared" si="46"/>
        <v>81.64965809277261</v>
      </c>
      <c r="F111" s="4">
        <f t="shared" si="66"/>
        <v>149922.5</v>
      </c>
      <c r="G111" s="4">
        <f t="shared" si="47"/>
        <v>492.663664620901</v>
      </c>
      <c r="H111" s="4">
        <f t="shared" si="67"/>
        <v>213032.5</v>
      </c>
      <c r="I111" s="4">
        <f t="shared" si="48"/>
        <v>193.00345216189925</v>
      </c>
      <c r="J111" s="4">
        <f t="shared" si="68"/>
        <v>255832.5</v>
      </c>
      <c r="K111" s="4">
        <f t="shared" si="49"/>
        <v>1835.3419414380924</v>
      </c>
      <c r="L111" s="4">
        <f t="shared" si="69"/>
        <v>-1670</v>
      </c>
      <c r="M111" s="4">
        <f t="shared" si="50"/>
        <v>40.824829046386306</v>
      </c>
      <c r="N111" s="4">
        <f t="shared" si="70"/>
        <v>-1670</v>
      </c>
      <c r="O111" s="4">
        <f t="shared" si="51"/>
        <v>40.824829046386306</v>
      </c>
      <c r="P111" s="4">
        <f t="shared" si="71"/>
        <v>-1670</v>
      </c>
      <c r="Q111" s="4">
        <f>$E67+Q67</f>
        <v>40.824829046386306</v>
      </c>
      <c r="R111" s="4">
        <f t="shared" si="52"/>
        <v>-1670</v>
      </c>
      <c r="S111" s="4">
        <f t="shared" si="53"/>
        <v>40.824829046386306</v>
      </c>
      <c r="T111" s="4">
        <f t="shared" si="54"/>
        <v>-1670</v>
      </c>
      <c r="U111" s="4">
        <f t="shared" si="55"/>
        <v>40.824829046386306</v>
      </c>
      <c r="V111" s="4">
        <f t="shared" si="56"/>
        <v>-1670</v>
      </c>
      <c r="W111" s="4">
        <f t="shared" si="57"/>
        <v>40.824829046386306</v>
      </c>
    </row>
    <row r="112" spans="3:23" ht="12.75">
      <c r="C112">
        <f t="shared" si="64"/>
        <v>0</v>
      </c>
      <c r="D112" s="4">
        <f t="shared" si="65"/>
        <v>0</v>
      </c>
      <c r="E112" s="4">
        <f>$E68+E68</f>
        <v>0</v>
      </c>
      <c r="F112" s="4">
        <f t="shared" si="66"/>
        <v>0</v>
      </c>
      <c r="G112" s="4">
        <f t="shared" si="58"/>
        <v>0</v>
      </c>
      <c r="H112" s="4">
        <f t="shared" si="67"/>
        <v>0</v>
      </c>
      <c r="I112" s="4">
        <f t="shared" si="59"/>
        <v>0</v>
      </c>
      <c r="J112" s="4">
        <f t="shared" si="68"/>
        <v>0</v>
      </c>
      <c r="K112" s="4">
        <f t="shared" si="60"/>
        <v>0</v>
      </c>
      <c r="L112" s="4">
        <f t="shared" si="69"/>
        <v>0</v>
      </c>
      <c r="M112" s="4">
        <f t="shared" si="61"/>
        <v>0</v>
      </c>
      <c r="N112" s="4">
        <f t="shared" si="70"/>
        <v>0</v>
      </c>
      <c r="O112" s="4">
        <f t="shared" si="62"/>
        <v>0</v>
      </c>
      <c r="P112" s="4">
        <f t="shared" si="71"/>
        <v>0</v>
      </c>
      <c r="Q112" s="4">
        <f t="shared" si="63"/>
        <v>0</v>
      </c>
      <c r="R112" s="4">
        <f t="shared" si="52"/>
        <v>0</v>
      </c>
      <c r="S112" s="4">
        <f t="shared" si="53"/>
        <v>0</v>
      </c>
      <c r="T112" s="4">
        <f t="shared" si="54"/>
        <v>0</v>
      </c>
      <c r="U112" s="4">
        <f t="shared" si="55"/>
        <v>0</v>
      </c>
      <c r="V112" s="4">
        <f t="shared" si="56"/>
        <v>0</v>
      </c>
      <c r="W112" s="4">
        <f t="shared" si="57"/>
        <v>0</v>
      </c>
    </row>
    <row r="113" spans="3:23" ht="12.75">
      <c r="C113">
        <f t="shared" si="64"/>
        <v>0</v>
      </c>
      <c r="D113" s="4">
        <f t="shared" si="65"/>
        <v>0</v>
      </c>
      <c r="E113" s="4">
        <f t="shared" si="46"/>
        <v>0</v>
      </c>
      <c r="F113" s="4">
        <f t="shared" si="66"/>
        <v>0</v>
      </c>
      <c r="G113" s="4">
        <f t="shared" si="47"/>
        <v>0</v>
      </c>
      <c r="H113" s="4">
        <f t="shared" si="67"/>
        <v>0</v>
      </c>
      <c r="I113" s="4">
        <f t="shared" si="48"/>
        <v>0</v>
      </c>
      <c r="J113" s="4">
        <f t="shared" si="68"/>
        <v>0</v>
      </c>
      <c r="K113" s="4">
        <f t="shared" si="49"/>
        <v>0</v>
      </c>
      <c r="L113" s="4">
        <f t="shared" si="69"/>
        <v>0</v>
      </c>
      <c r="M113" s="4">
        <f t="shared" si="50"/>
        <v>0</v>
      </c>
      <c r="N113" s="4">
        <f t="shared" si="70"/>
        <v>0</v>
      </c>
      <c r="O113" s="4">
        <f t="shared" si="51"/>
        <v>0</v>
      </c>
      <c r="P113" s="4">
        <f t="shared" si="71"/>
        <v>0</v>
      </c>
      <c r="Q113" s="4">
        <f>$E69+Q69</f>
        <v>0</v>
      </c>
      <c r="R113" s="4">
        <f t="shared" si="52"/>
        <v>0</v>
      </c>
      <c r="S113" s="4">
        <f t="shared" si="53"/>
        <v>0</v>
      </c>
      <c r="T113" s="4">
        <f t="shared" si="54"/>
        <v>0</v>
      </c>
      <c r="U113" s="4">
        <f t="shared" si="55"/>
        <v>0</v>
      </c>
      <c r="V113" s="4">
        <f t="shared" si="56"/>
        <v>0</v>
      </c>
      <c r="W113" s="4">
        <f t="shared" si="57"/>
        <v>0</v>
      </c>
    </row>
    <row r="114" spans="3:23" ht="12.75">
      <c r="C114">
        <f t="shared" si="64"/>
        <v>0</v>
      </c>
      <c r="D114" s="4">
        <f t="shared" si="65"/>
        <v>0</v>
      </c>
      <c r="E114" s="4">
        <f>$E70+E70</f>
        <v>0</v>
      </c>
      <c r="F114" s="4">
        <f t="shared" si="66"/>
        <v>0</v>
      </c>
      <c r="G114" s="4">
        <f t="shared" si="58"/>
        <v>0</v>
      </c>
      <c r="H114" s="4">
        <f t="shared" si="67"/>
        <v>0</v>
      </c>
      <c r="I114" s="4">
        <f t="shared" si="59"/>
        <v>0</v>
      </c>
      <c r="J114" s="4">
        <f t="shared" si="68"/>
        <v>0</v>
      </c>
      <c r="K114" s="4">
        <f t="shared" si="60"/>
        <v>0</v>
      </c>
      <c r="L114" s="4">
        <f t="shared" si="69"/>
        <v>0</v>
      </c>
      <c r="M114" s="4">
        <f t="shared" si="61"/>
        <v>0</v>
      </c>
      <c r="N114" s="4">
        <f t="shared" si="70"/>
        <v>0</v>
      </c>
      <c r="O114" s="4">
        <f t="shared" si="62"/>
        <v>0</v>
      </c>
      <c r="P114" s="4">
        <f t="shared" si="71"/>
        <v>0</v>
      </c>
      <c r="Q114" s="4">
        <f t="shared" si="63"/>
        <v>0</v>
      </c>
      <c r="R114" s="4">
        <f t="shared" si="52"/>
        <v>0</v>
      </c>
      <c r="S114" s="4">
        <f t="shared" si="53"/>
        <v>0</v>
      </c>
      <c r="T114" s="4">
        <f t="shared" si="54"/>
        <v>0</v>
      </c>
      <c r="U114" s="4">
        <f t="shared" si="55"/>
        <v>0</v>
      </c>
      <c r="V114" s="4">
        <f t="shared" si="56"/>
        <v>0</v>
      </c>
      <c r="W114" s="4">
        <f t="shared" si="57"/>
        <v>0</v>
      </c>
    </row>
    <row r="115" spans="3:23" ht="12.75">
      <c r="C115">
        <f aca="true" t="shared" si="72" ref="C115:C127">C71</f>
        <v>0</v>
      </c>
      <c r="D115" s="4">
        <f aca="true" t="shared" si="73" ref="D115:D127">D71-$D71</f>
        <v>0</v>
      </c>
      <c r="E115" s="4">
        <f t="shared" si="46"/>
        <v>0</v>
      </c>
      <c r="F115" s="4">
        <f t="shared" si="66"/>
        <v>0</v>
      </c>
      <c r="G115" s="4">
        <f t="shared" si="47"/>
        <v>0</v>
      </c>
      <c r="H115" s="4">
        <f t="shared" si="67"/>
        <v>0</v>
      </c>
      <c r="I115" s="4">
        <f t="shared" si="48"/>
        <v>0</v>
      </c>
      <c r="J115" s="4">
        <f t="shared" si="68"/>
        <v>0</v>
      </c>
      <c r="K115" s="4">
        <f t="shared" si="49"/>
        <v>0</v>
      </c>
      <c r="L115" s="4">
        <f t="shared" si="69"/>
        <v>0</v>
      </c>
      <c r="M115" s="4">
        <f t="shared" si="50"/>
        <v>0</v>
      </c>
      <c r="N115" s="4">
        <f t="shared" si="70"/>
        <v>0</v>
      </c>
      <c r="O115" s="4">
        <f t="shared" si="51"/>
        <v>0</v>
      </c>
      <c r="P115" s="4">
        <f t="shared" si="71"/>
        <v>0</v>
      </c>
      <c r="Q115" s="4">
        <f>$E71+Q71</f>
        <v>0</v>
      </c>
      <c r="R115" s="4">
        <f t="shared" si="52"/>
        <v>0</v>
      </c>
      <c r="S115" s="4">
        <f t="shared" si="53"/>
        <v>0</v>
      </c>
      <c r="T115" s="4">
        <f t="shared" si="54"/>
        <v>0</v>
      </c>
      <c r="U115" s="4">
        <f t="shared" si="55"/>
        <v>0</v>
      </c>
      <c r="V115" s="4">
        <f t="shared" si="56"/>
        <v>0</v>
      </c>
      <c r="W115" s="4">
        <f t="shared" si="57"/>
        <v>0</v>
      </c>
    </row>
    <row r="116" spans="3:23" ht="12.75">
      <c r="C116">
        <f t="shared" si="72"/>
        <v>0</v>
      </c>
      <c r="D116" s="4">
        <f t="shared" si="73"/>
        <v>0</v>
      </c>
      <c r="E116" s="4">
        <f>$E72+E72</f>
        <v>0</v>
      </c>
      <c r="F116" s="4">
        <f t="shared" si="66"/>
        <v>0</v>
      </c>
      <c r="G116" s="4">
        <f t="shared" si="58"/>
        <v>0</v>
      </c>
      <c r="H116" s="4">
        <f t="shared" si="67"/>
        <v>0</v>
      </c>
      <c r="I116" s="4">
        <f t="shared" si="59"/>
        <v>0</v>
      </c>
      <c r="J116" s="4">
        <f t="shared" si="68"/>
        <v>0</v>
      </c>
      <c r="K116" s="4">
        <f t="shared" si="60"/>
        <v>0</v>
      </c>
      <c r="L116" s="4">
        <f t="shared" si="69"/>
        <v>0</v>
      </c>
      <c r="M116" s="4">
        <f t="shared" si="61"/>
        <v>0</v>
      </c>
      <c r="N116" s="4">
        <f t="shared" si="70"/>
        <v>0</v>
      </c>
      <c r="O116" s="4">
        <f t="shared" si="62"/>
        <v>0</v>
      </c>
      <c r="P116" s="4">
        <f t="shared" si="71"/>
        <v>0</v>
      </c>
      <c r="Q116" s="4">
        <f t="shared" si="63"/>
        <v>0</v>
      </c>
      <c r="R116" s="4">
        <f t="shared" si="52"/>
        <v>0</v>
      </c>
      <c r="S116" s="4">
        <f t="shared" si="53"/>
        <v>0</v>
      </c>
      <c r="T116" s="4">
        <f t="shared" si="54"/>
        <v>0</v>
      </c>
      <c r="U116" s="4">
        <f t="shared" si="55"/>
        <v>0</v>
      </c>
      <c r="V116" s="4">
        <f t="shared" si="56"/>
        <v>0</v>
      </c>
      <c r="W116" s="4">
        <f t="shared" si="57"/>
        <v>0</v>
      </c>
    </row>
    <row r="117" spans="3:23" ht="12.75">
      <c r="C117">
        <f t="shared" si="72"/>
        <v>0</v>
      </c>
      <c r="D117" s="4">
        <f t="shared" si="73"/>
        <v>0</v>
      </c>
      <c r="E117" s="4">
        <f t="shared" si="46"/>
        <v>0</v>
      </c>
      <c r="F117" s="4">
        <f t="shared" si="66"/>
        <v>0</v>
      </c>
      <c r="G117" s="4">
        <f t="shared" si="47"/>
        <v>0</v>
      </c>
      <c r="H117" s="4">
        <f t="shared" si="67"/>
        <v>0</v>
      </c>
      <c r="I117" s="4">
        <f t="shared" si="48"/>
        <v>0</v>
      </c>
      <c r="J117" s="4">
        <f t="shared" si="68"/>
        <v>0</v>
      </c>
      <c r="K117" s="4">
        <f t="shared" si="49"/>
        <v>0</v>
      </c>
      <c r="L117" s="4">
        <f t="shared" si="69"/>
        <v>0</v>
      </c>
      <c r="M117" s="4">
        <f t="shared" si="50"/>
        <v>0</v>
      </c>
      <c r="N117" s="4">
        <f t="shared" si="70"/>
        <v>0</v>
      </c>
      <c r="O117" s="4">
        <f t="shared" si="51"/>
        <v>0</v>
      </c>
      <c r="P117" s="4">
        <f t="shared" si="71"/>
        <v>0</v>
      </c>
      <c r="Q117" s="4">
        <f>$E73+Q73</f>
        <v>0</v>
      </c>
      <c r="R117" s="4">
        <f t="shared" si="52"/>
        <v>0</v>
      </c>
      <c r="S117" s="4">
        <f t="shared" si="53"/>
        <v>0</v>
      </c>
      <c r="T117" s="4">
        <f t="shared" si="54"/>
        <v>0</v>
      </c>
      <c r="U117" s="4">
        <f t="shared" si="55"/>
        <v>0</v>
      </c>
      <c r="V117" s="4">
        <f t="shared" si="56"/>
        <v>0</v>
      </c>
      <c r="W117" s="4">
        <f t="shared" si="57"/>
        <v>0</v>
      </c>
    </row>
    <row r="118" spans="3:23" ht="12.75">
      <c r="C118">
        <f t="shared" si="72"/>
        <v>0</v>
      </c>
      <c r="D118" s="4">
        <f t="shared" si="73"/>
        <v>0</v>
      </c>
      <c r="E118" s="4">
        <f>$E74+E74</f>
        <v>0</v>
      </c>
      <c r="F118" s="4">
        <f t="shared" si="66"/>
        <v>0</v>
      </c>
      <c r="G118" s="4">
        <f t="shared" si="58"/>
        <v>0</v>
      </c>
      <c r="H118" s="4">
        <f t="shared" si="67"/>
        <v>0</v>
      </c>
      <c r="I118" s="4">
        <f t="shared" si="59"/>
        <v>0</v>
      </c>
      <c r="J118" s="4">
        <f t="shared" si="68"/>
        <v>0</v>
      </c>
      <c r="K118" s="4">
        <f t="shared" si="60"/>
        <v>0</v>
      </c>
      <c r="L118" s="4">
        <f t="shared" si="69"/>
        <v>0</v>
      </c>
      <c r="M118" s="4">
        <f t="shared" si="61"/>
        <v>0</v>
      </c>
      <c r="N118" s="4">
        <f t="shared" si="70"/>
        <v>0</v>
      </c>
      <c r="O118" s="4">
        <f t="shared" si="62"/>
        <v>0</v>
      </c>
      <c r="P118" s="4">
        <f t="shared" si="71"/>
        <v>0</v>
      </c>
      <c r="Q118" s="4">
        <f t="shared" si="63"/>
        <v>0</v>
      </c>
      <c r="R118" s="4">
        <f t="shared" si="52"/>
        <v>0</v>
      </c>
      <c r="S118" s="4">
        <f t="shared" si="53"/>
        <v>0</v>
      </c>
      <c r="T118" s="4">
        <f t="shared" si="54"/>
        <v>0</v>
      </c>
      <c r="U118" s="4">
        <f t="shared" si="55"/>
        <v>0</v>
      </c>
      <c r="V118" s="4">
        <f t="shared" si="56"/>
        <v>0</v>
      </c>
      <c r="W118" s="4">
        <f t="shared" si="57"/>
        <v>0</v>
      </c>
    </row>
    <row r="119" spans="3:23" ht="12.75">
      <c r="C119">
        <f t="shared" si="72"/>
        <v>0</v>
      </c>
      <c r="D119" s="4">
        <f t="shared" si="73"/>
        <v>0</v>
      </c>
      <c r="E119" s="4">
        <f t="shared" si="46"/>
        <v>0</v>
      </c>
      <c r="F119" s="4">
        <f t="shared" si="66"/>
        <v>0</v>
      </c>
      <c r="G119" s="4">
        <f t="shared" si="47"/>
        <v>0</v>
      </c>
      <c r="H119" s="4">
        <f t="shared" si="67"/>
        <v>0</v>
      </c>
      <c r="I119" s="4">
        <f t="shared" si="48"/>
        <v>0</v>
      </c>
      <c r="J119" s="4">
        <f t="shared" si="68"/>
        <v>0</v>
      </c>
      <c r="K119" s="4">
        <f t="shared" si="49"/>
        <v>0</v>
      </c>
      <c r="L119" s="4">
        <f t="shared" si="69"/>
        <v>0</v>
      </c>
      <c r="M119" s="4">
        <f t="shared" si="50"/>
        <v>0</v>
      </c>
      <c r="N119" s="4">
        <f t="shared" si="70"/>
        <v>0</v>
      </c>
      <c r="O119" s="4">
        <f t="shared" si="51"/>
        <v>0</v>
      </c>
      <c r="P119" s="4">
        <f t="shared" si="71"/>
        <v>0</v>
      </c>
      <c r="Q119" s="4">
        <f>$E75+Q75</f>
        <v>0</v>
      </c>
      <c r="R119" s="4">
        <f t="shared" si="52"/>
        <v>0</v>
      </c>
      <c r="S119" s="4">
        <f t="shared" si="53"/>
        <v>0</v>
      </c>
      <c r="T119" s="4">
        <f t="shared" si="54"/>
        <v>0</v>
      </c>
      <c r="U119" s="4">
        <f t="shared" si="55"/>
        <v>0</v>
      </c>
      <c r="V119" s="4">
        <f t="shared" si="56"/>
        <v>0</v>
      </c>
      <c r="W119" s="4">
        <f t="shared" si="57"/>
        <v>0</v>
      </c>
    </row>
    <row r="120" spans="3:23" ht="12.75">
      <c r="C120">
        <f t="shared" si="72"/>
        <v>0</v>
      </c>
      <c r="D120" s="4">
        <f t="shared" si="73"/>
        <v>0</v>
      </c>
      <c r="E120" s="4">
        <f>$E76+E76</f>
        <v>0</v>
      </c>
      <c r="F120" s="4">
        <f t="shared" si="66"/>
        <v>0</v>
      </c>
      <c r="G120" s="4">
        <f t="shared" si="58"/>
        <v>0</v>
      </c>
      <c r="H120" s="4">
        <f t="shared" si="67"/>
        <v>0</v>
      </c>
      <c r="I120" s="4">
        <f t="shared" si="59"/>
        <v>0</v>
      </c>
      <c r="J120" s="4">
        <f t="shared" si="68"/>
        <v>0</v>
      </c>
      <c r="K120" s="4">
        <f t="shared" si="60"/>
        <v>0</v>
      </c>
      <c r="L120" s="4">
        <f t="shared" si="69"/>
        <v>0</v>
      </c>
      <c r="M120" s="4">
        <f t="shared" si="61"/>
        <v>0</v>
      </c>
      <c r="N120" s="4">
        <f t="shared" si="70"/>
        <v>0</v>
      </c>
      <c r="O120" s="4">
        <f t="shared" si="62"/>
        <v>0</v>
      </c>
      <c r="P120" s="4">
        <f t="shared" si="71"/>
        <v>0</v>
      </c>
      <c r="Q120" s="4">
        <f t="shared" si="63"/>
        <v>0</v>
      </c>
      <c r="R120" s="4">
        <f t="shared" si="52"/>
        <v>0</v>
      </c>
      <c r="S120" s="4">
        <f t="shared" si="53"/>
        <v>0</v>
      </c>
      <c r="T120" s="4">
        <f t="shared" si="54"/>
        <v>0</v>
      </c>
      <c r="U120" s="4">
        <f t="shared" si="55"/>
        <v>0</v>
      </c>
      <c r="V120" s="4">
        <f t="shared" si="56"/>
        <v>0</v>
      </c>
      <c r="W120" s="4">
        <f t="shared" si="57"/>
        <v>0</v>
      </c>
    </row>
    <row r="121" spans="3:23" ht="12.75">
      <c r="C121">
        <f t="shared" si="72"/>
        <v>0</v>
      </c>
      <c r="D121" s="4">
        <f t="shared" si="73"/>
        <v>0</v>
      </c>
      <c r="E121" s="4">
        <f t="shared" si="46"/>
        <v>0</v>
      </c>
      <c r="F121" s="4">
        <f t="shared" si="66"/>
        <v>0</v>
      </c>
      <c r="G121" s="4">
        <f t="shared" si="47"/>
        <v>0</v>
      </c>
      <c r="H121" s="4">
        <f t="shared" si="67"/>
        <v>0</v>
      </c>
      <c r="I121" s="4">
        <f t="shared" si="48"/>
        <v>0</v>
      </c>
      <c r="J121" s="4">
        <f t="shared" si="68"/>
        <v>0</v>
      </c>
      <c r="K121" s="4">
        <f t="shared" si="49"/>
        <v>0</v>
      </c>
      <c r="L121" s="4">
        <f t="shared" si="69"/>
        <v>0</v>
      </c>
      <c r="M121" s="4">
        <f t="shared" si="50"/>
        <v>0</v>
      </c>
      <c r="N121" s="4">
        <f t="shared" si="70"/>
        <v>0</v>
      </c>
      <c r="O121" s="4">
        <f t="shared" si="51"/>
        <v>0</v>
      </c>
      <c r="P121" s="4">
        <f t="shared" si="71"/>
        <v>0</v>
      </c>
      <c r="Q121" s="4">
        <f>$E77+Q77</f>
        <v>0</v>
      </c>
      <c r="R121" s="4">
        <f t="shared" si="52"/>
        <v>0</v>
      </c>
      <c r="S121" s="4">
        <f t="shared" si="53"/>
        <v>0</v>
      </c>
      <c r="T121" s="4">
        <f t="shared" si="54"/>
        <v>0</v>
      </c>
      <c r="U121" s="4">
        <f t="shared" si="55"/>
        <v>0</v>
      </c>
      <c r="V121" s="4">
        <f t="shared" si="56"/>
        <v>0</v>
      </c>
      <c r="W121" s="4">
        <f t="shared" si="57"/>
        <v>0</v>
      </c>
    </row>
    <row r="122" spans="3:23" ht="12.75">
      <c r="C122">
        <f t="shared" si="72"/>
        <v>0</v>
      </c>
      <c r="D122" s="4">
        <f t="shared" si="73"/>
        <v>0</v>
      </c>
      <c r="E122" s="4">
        <f>$E78+E78</f>
        <v>0</v>
      </c>
      <c r="F122" s="4">
        <f t="shared" si="66"/>
        <v>0</v>
      </c>
      <c r="G122" s="4">
        <f t="shared" si="58"/>
        <v>0</v>
      </c>
      <c r="H122" s="4">
        <f t="shared" si="67"/>
        <v>0</v>
      </c>
      <c r="I122" s="4">
        <f t="shared" si="59"/>
        <v>0</v>
      </c>
      <c r="J122" s="4">
        <f t="shared" si="68"/>
        <v>0</v>
      </c>
      <c r="K122" s="4">
        <f t="shared" si="60"/>
        <v>0</v>
      </c>
      <c r="L122" s="4">
        <f t="shared" si="69"/>
        <v>0</v>
      </c>
      <c r="M122" s="4">
        <f t="shared" si="61"/>
        <v>0</v>
      </c>
      <c r="N122" s="4">
        <f t="shared" si="70"/>
        <v>0</v>
      </c>
      <c r="O122" s="4">
        <f t="shared" si="62"/>
        <v>0</v>
      </c>
      <c r="P122" s="4">
        <f t="shared" si="71"/>
        <v>0</v>
      </c>
      <c r="Q122" s="4">
        <f t="shared" si="63"/>
        <v>0</v>
      </c>
      <c r="R122" s="4">
        <f t="shared" si="52"/>
        <v>0</v>
      </c>
      <c r="S122" s="4">
        <f t="shared" si="53"/>
        <v>0</v>
      </c>
      <c r="T122" s="4">
        <f t="shared" si="54"/>
        <v>0</v>
      </c>
      <c r="U122" s="4">
        <f t="shared" si="55"/>
        <v>0</v>
      </c>
      <c r="V122" s="4">
        <f t="shared" si="56"/>
        <v>0</v>
      </c>
      <c r="W122" s="4">
        <f t="shared" si="57"/>
        <v>0</v>
      </c>
    </row>
    <row r="123" spans="3:23" ht="12.75">
      <c r="C123">
        <f t="shared" si="72"/>
        <v>0</v>
      </c>
      <c r="D123" s="4">
        <f t="shared" si="73"/>
        <v>0</v>
      </c>
      <c r="E123" s="4">
        <f t="shared" si="46"/>
        <v>0</v>
      </c>
      <c r="F123" s="4">
        <f t="shared" si="66"/>
        <v>0</v>
      </c>
      <c r="G123" s="4">
        <f t="shared" si="47"/>
        <v>0</v>
      </c>
      <c r="H123" s="4">
        <f t="shared" si="67"/>
        <v>0</v>
      </c>
      <c r="I123" s="4">
        <f t="shared" si="48"/>
        <v>0</v>
      </c>
      <c r="J123" s="4">
        <f t="shared" si="68"/>
        <v>0</v>
      </c>
      <c r="K123" s="4">
        <f t="shared" si="49"/>
        <v>0</v>
      </c>
      <c r="L123" s="4">
        <f t="shared" si="69"/>
        <v>0</v>
      </c>
      <c r="M123" s="4">
        <f t="shared" si="50"/>
        <v>0</v>
      </c>
      <c r="N123" s="4">
        <f t="shared" si="70"/>
        <v>0</v>
      </c>
      <c r="O123" s="4">
        <f t="shared" si="51"/>
        <v>0</v>
      </c>
      <c r="P123" s="4">
        <f t="shared" si="71"/>
        <v>0</v>
      </c>
      <c r="Q123" s="4">
        <f>$E79+Q79</f>
        <v>0</v>
      </c>
      <c r="R123" s="4">
        <f t="shared" si="52"/>
        <v>0</v>
      </c>
      <c r="S123" s="4">
        <f t="shared" si="53"/>
        <v>0</v>
      </c>
      <c r="T123" s="4">
        <f t="shared" si="54"/>
        <v>0</v>
      </c>
      <c r="U123" s="4">
        <f t="shared" si="55"/>
        <v>0</v>
      </c>
      <c r="V123" s="4">
        <f t="shared" si="56"/>
        <v>0</v>
      </c>
      <c r="W123" s="4">
        <f t="shared" si="57"/>
        <v>0</v>
      </c>
    </row>
    <row r="124" spans="3:23" ht="12.75">
      <c r="C124">
        <f t="shared" si="72"/>
        <v>0</v>
      </c>
      <c r="D124" s="4">
        <f t="shared" si="73"/>
        <v>0</v>
      </c>
      <c r="E124" s="4">
        <f>$E80+E80</f>
        <v>0</v>
      </c>
      <c r="F124" s="4">
        <f t="shared" si="66"/>
        <v>0</v>
      </c>
      <c r="G124" s="4">
        <f t="shared" si="58"/>
        <v>0</v>
      </c>
      <c r="H124" s="4">
        <f t="shared" si="67"/>
        <v>0</v>
      </c>
      <c r="I124" s="4">
        <f t="shared" si="59"/>
        <v>0</v>
      </c>
      <c r="J124" s="4">
        <f t="shared" si="68"/>
        <v>0</v>
      </c>
      <c r="K124" s="4">
        <f t="shared" si="60"/>
        <v>0</v>
      </c>
      <c r="L124" s="4">
        <f t="shared" si="69"/>
        <v>0</v>
      </c>
      <c r="M124" s="4">
        <f t="shared" si="61"/>
        <v>0</v>
      </c>
      <c r="N124" s="4">
        <f t="shared" si="70"/>
        <v>0</v>
      </c>
      <c r="O124" s="4">
        <f t="shared" si="62"/>
        <v>0</v>
      </c>
      <c r="P124" s="4">
        <f t="shared" si="71"/>
        <v>0</v>
      </c>
      <c r="Q124" s="4">
        <f t="shared" si="63"/>
        <v>0</v>
      </c>
      <c r="R124" s="4">
        <f t="shared" si="52"/>
        <v>0</v>
      </c>
      <c r="S124" s="4">
        <f t="shared" si="53"/>
        <v>0</v>
      </c>
      <c r="T124" s="4">
        <f t="shared" si="54"/>
        <v>0</v>
      </c>
      <c r="U124" s="4">
        <f t="shared" si="55"/>
        <v>0</v>
      </c>
      <c r="V124" s="4">
        <f t="shared" si="56"/>
        <v>0</v>
      </c>
      <c r="W124" s="4">
        <f t="shared" si="57"/>
        <v>0</v>
      </c>
    </row>
    <row r="125" spans="3:23" ht="12.75">
      <c r="C125">
        <f t="shared" si="72"/>
        <v>0</v>
      </c>
      <c r="D125" s="4">
        <f t="shared" si="73"/>
        <v>0</v>
      </c>
      <c r="E125" s="4">
        <f t="shared" si="46"/>
        <v>0</v>
      </c>
      <c r="F125" s="4">
        <f t="shared" si="66"/>
        <v>0</v>
      </c>
      <c r="G125" s="4">
        <f t="shared" si="47"/>
        <v>0</v>
      </c>
      <c r="H125" s="4">
        <f t="shared" si="67"/>
        <v>0</v>
      </c>
      <c r="I125" s="4">
        <f t="shared" si="48"/>
        <v>0</v>
      </c>
      <c r="J125" s="4">
        <f t="shared" si="68"/>
        <v>0</v>
      </c>
      <c r="K125" s="4">
        <f t="shared" si="49"/>
        <v>0</v>
      </c>
      <c r="L125" s="4">
        <f t="shared" si="69"/>
        <v>0</v>
      </c>
      <c r="M125" s="4">
        <f t="shared" si="50"/>
        <v>0</v>
      </c>
      <c r="N125" s="4">
        <f t="shared" si="70"/>
        <v>0</v>
      </c>
      <c r="O125" s="4">
        <f t="shared" si="51"/>
        <v>0</v>
      </c>
      <c r="P125" s="4">
        <f t="shared" si="71"/>
        <v>0</v>
      </c>
      <c r="Q125" s="4">
        <f>$E81+Q81</f>
        <v>0</v>
      </c>
      <c r="R125" s="4">
        <f t="shared" si="52"/>
        <v>0</v>
      </c>
      <c r="S125" s="4">
        <f t="shared" si="53"/>
        <v>0</v>
      </c>
      <c r="T125" s="4">
        <f t="shared" si="54"/>
        <v>0</v>
      </c>
      <c r="U125" s="4">
        <f t="shared" si="55"/>
        <v>0</v>
      </c>
      <c r="V125" s="4">
        <f t="shared" si="56"/>
        <v>0</v>
      </c>
      <c r="W125" s="4">
        <f t="shared" si="57"/>
        <v>0</v>
      </c>
    </row>
    <row r="126" spans="3:23" ht="12.75">
      <c r="C126">
        <f t="shared" si="72"/>
        <v>0</v>
      </c>
      <c r="D126" s="4">
        <f t="shared" si="73"/>
        <v>0</v>
      </c>
      <c r="E126" s="4">
        <f>$E82+E82</f>
        <v>0</v>
      </c>
      <c r="F126" s="4">
        <f t="shared" si="66"/>
        <v>0</v>
      </c>
      <c r="G126" s="4">
        <f t="shared" si="58"/>
        <v>0</v>
      </c>
      <c r="H126" s="4">
        <f t="shared" si="67"/>
        <v>0</v>
      </c>
      <c r="I126" s="4">
        <f t="shared" si="59"/>
        <v>0</v>
      </c>
      <c r="J126" s="4">
        <f t="shared" si="68"/>
        <v>0</v>
      </c>
      <c r="K126" s="4">
        <f t="shared" si="60"/>
        <v>0</v>
      </c>
      <c r="L126" s="4">
        <f t="shared" si="69"/>
        <v>0</v>
      </c>
      <c r="M126" s="4">
        <f t="shared" si="61"/>
        <v>0</v>
      </c>
      <c r="N126" s="4">
        <f t="shared" si="70"/>
        <v>0</v>
      </c>
      <c r="O126" s="4">
        <f t="shared" si="62"/>
        <v>0</v>
      </c>
      <c r="P126" s="4">
        <f t="shared" si="71"/>
        <v>0</v>
      </c>
      <c r="Q126" s="4">
        <f t="shared" si="63"/>
        <v>0</v>
      </c>
      <c r="R126" s="4">
        <f t="shared" si="52"/>
        <v>0</v>
      </c>
      <c r="S126" s="4">
        <f t="shared" si="53"/>
        <v>0</v>
      </c>
      <c r="T126" s="4">
        <f t="shared" si="54"/>
        <v>0</v>
      </c>
      <c r="U126" s="4">
        <f t="shared" si="55"/>
        <v>0</v>
      </c>
      <c r="V126" s="4">
        <f t="shared" si="56"/>
        <v>0</v>
      </c>
      <c r="W126" s="4">
        <f t="shared" si="57"/>
        <v>0</v>
      </c>
    </row>
    <row r="127" spans="3:23" ht="12.75">
      <c r="C127">
        <f t="shared" si="72"/>
        <v>0</v>
      </c>
      <c r="D127" s="4">
        <f t="shared" si="73"/>
        <v>0</v>
      </c>
      <c r="E127" s="4">
        <f t="shared" si="46"/>
        <v>0</v>
      </c>
      <c r="F127" s="4">
        <f t="shared" si="66"/>
        <v>0</v>
      </c>
      <c r="G127" s="4">
        <f t="shared" si="47"/>
        <v>0</v>
      </c>
      <c r="H127" s="4">
        <f t="shared" si="67"/>
        <v>0</v>
      </c>
      <c r="I127" s="4">
        <f t="shared" si="48"/>
        <v>0</v>
      </c>
      <c r="J127" s="4">
        <f t="shared" si="68"/>
        <v>0</v>
      </c>
      <c r="K127" s="4">
        <f t="shared" si="49"/>
        <v>0</v>
      </c>
      <c r="L127" s="4">
        <f t="shared" si="69"/>
        <v>0</v>
      </c>
      <c r="M127" s="4">
        <f t="shared" si="50"/>
        <v>0</v>
      </c>
      <c r="N127" s="4">
        <f t="shared" si="70"/>
        <v>0</v>
      </c>
      <c r="O127" s="4">
        <f t="shared" si="51"/>
        <v>0</v>
      </c>
      <c r="P127" s="4">
        <f t="shared" si="71"/>
        <v>0</v>
      </c>
      <c r="Q127" s="4">
        <f aca="true" t="shared" si="74" ref="Q127:Q137">$E83+Q83</f>
        <v>0</v>
      </c>
      <c r="R127" s="4">
        <f t="shared" si="52"/>
        <v>0</v>
      </c>
      <c r="S127" s="4">
        <f t="shared" si="53"/>
        <v>0</v>
      </c>
      <c r="T127" s="4">
        <f t="shared" si="54"/>
        <v>0</v>
      </c>
      <c r="U127" s="4">
        <f t="shared" si="55"/>
        <v>0</v>
      </c>
      <c r="V127" s="4">
        <f t="shared" si="56"/>
        <v>0</v>
      </c>
      <c r="W127" s="4">
        <f t="shared" si="57"/>
        <v>0</v>
      </c>
    </row>
    <row r="128" spans="3:23" ht="12.75">
      <c r="C128">
        <f aca="true" t="shared" si="75" ref="C128:C137">C84</f>
        <v>0</v>
      </c>
      <c r="D128" s="4">
        <f aca="true" t="shared" si="76" ref="D128:D137">D84-$D84</f>
        <v>0</v>
      </c>
      <c r="E128" s="4">
        <f t="shared" si="46"/>
        <v>0</v>
      </c>
      <c r="F128" s="4">
        <f aca="true" t="shared" si="77" ref="F128:F137">F84-$D84</f>
        <v>0</v>
      </c>
      <c r="G128" s="4">
        <f t="shared" si="47"/>
        <v>0</v>
      </c>
      <c r="H128" s="4">
        <f aca="true" t="shared" si="78" ref="H128:H137">H84-$D84</f>
        <v>0</v>
      </c>
      <c r="I128" s="4">
        <f t="shared" si="48"/>
        <v>0</v>
      </c>
      <c r="J128" s="4">
        <f aca="true" t="shared" si="79" ref="J128:J137">J84-$D84</f>
        <v>0</v>
      </c>
      <c r="K128" s="4">
        <f t="shared" si="49"/>
        <v>0</v>
      </c>
      <c r="L128" s="4">
        <f aca="true" t="shared" si="80" ref="L128:L137">L84-$D84</f>
        <v>0</v>
      </c>
      <c r="M128" s="4">
        <f t="shared" si="50"/>
        <v>0</v>
      </c>
      <c r="N128" s="4">
        <f aca="true" t="shared" si="81" ref="N128:N137">N84-$D84</f>
        <v>0</v>
      </c>
      <c r="O128" s="4">
        <f t="shared" si="51"/>
        <v>0</v>
      </c>
      <c r="P128" s="4">
        <f aca="true" t="shared" si="82" ref="P128:P137">P84-$D84</f>
        <v>0</v>
      </c>
      <c r="Q128" s="4">
        <f t="shared" si="74"/>
        <v>0</v>
      </c>
      <c r="R128" s="4">
        <f t="shared" si="52"/>
        <v>0</v>
      </c>
      <c r="S128" s="4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4">
        <f aca="true" t="shared" si="83" ref="W128:W136">$E84+W84</f>
        <v>0</v>
      </c>
    </row>
    <row r="129" spans="3:23" ht="12.75">
      <c r="C129">
        <f t="shared" si="75"/>
        <v>0</v>
      </c>
      <c r="D129" s="4">
        <f t="shared" si="76"/>
        <v>0</v>
      </c>
      <c r="E129" s="4">
        <f t="shared" si="46"/>
        <v>0</v>
      </c>
      <c r="F129" s="4">
        <f t="shared" si="77"/>
        <v>0</v>
      </c>
      <c r="G129" s="4">
        <f t="shared" si="47"/>
        <v>0</v>
      </c>
      <c r="H129" s="4">
        <f t="shared" si="78"/>
        <v>0</v>
      </c>
      <c r="I129" s="4">
        <f t="shared" si="48"/>
        <v>0</v>
      </c>
      <c r="J129" s="4">
        <f t="shared" si="79"/>
        <v>0</v>
      </c>
      <c r="K129" s="4">
        <f t="shared" si="49"/>
        <v>0</v>
      </c>
      <c r="L129" s="4">
        <f t="shared" si="80"/>
        <v>0</v>
      </c>
      <c r="M129" s="4">
        <f t="shared" si="50"/>
        <v>0</v>
      </c>
      <c r="N129" s="4">
        <f t="shared" si="81"/>
        <v>0</v>
      </c>
      <c r="O129" s="4">
        <f t="shared" si="51"/>
        <v>0</v>
      </c>
      <c r="P129" s="4">
        <f t="shared" si="82"/>
        <v>0</v>
      </c>
      <c r="Q129" s="4">
        <f t="shared" si="74"/>
        <v>0</v>
      </c>
      <c r="R129" s="4">
        <f t="shared" si="52"/>
        <v>0</v>
      </c>
      <c r="S129" s="4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4">
        <f t="shared" si="83"/>
        <v>0</v>
      </c>
    </row>
    <row r="130" spans="2:23" ht="12.75">
      <c r="B130" s="2"/>
      <c r="C130">
        <f t="shared" si="75"/>
        <v>0</v>
      </c>
      <c r="D130" s="4">
        <f t="shared" si="76"/>
        <v>0</v>
      </c>
      <c r="E130" s="4">
        <f t="shared" si="46"/>
        <v>0</v>
      </c>
      <c r="F130" s="4">
        <f t="shared" si="77"/>
        <v>0</v>
      </c>
      <c r="G130" s="4">
        <f t="shared" si="47"/>
        <v>0</v>
      </c>
      <c r="H130" s="4">
        <f t="shared" si="78"/>
        <v>0</v>
      </c>
      <c r="I130" s="4">
        <f t="shared" si="48"/>
        <v>0</v>
      </c>
      <c r="J130" s="4">
        <f t="shared" si="79"/>
        <v>0</v>
      </c>
      <c r="K130" s="4">
        <f t="shared" si="49"/>
        <v>0</v>
      </c>
      <c r="L130" s="4">
        <f t="shared" si="80"/>
        <v>0</v>
      </c>
      <c r="M130" s="4">
        <f t="shared" si="50"/>
        <v>0</v>
      </c>
      <c r="N130" s="4">
        <f t="shared" si="81"/>
        <v>0</v>
      </c>
      <c r="O130" s="4">
        <f t="shared" si="51"/>
        <v>0</v>
      </c>
      <c r="P130" s="4">
        <f t="shared" si="82"/>
        <v>0</v>
      </c>
      <c r="Q130" s="4">
        <f t="shared" si="74"/>
        <v>0</v>
      </c>
      <c r="R130" s="4">
        <f t="shared" si="52"/>
        <v>0</v>
      </c>
      <c r="S130" s="4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4">
        <f t="shared" si="83"/>
        <v>0</v>
      </c>
    </row>
    <row r="131" spans="3:23" ht="12.75">
      <c r="C131">
        <f t="shared" si="75"/>
        <v>0</v>
      </c>
      <c r="D131" s="4">
        <f t="shared" si="76"/>
        <v>0</v>
      </c>
      <c r="E131" s="4">
        <f t="shared" si="46"/>
        <v>0</v>
      </c>
      <c r="F131" s="4">
        <f t="shared" si="77"/>
        <v>0</v>
      </c>
      <c r="G131" s="4">
        <f t="shared" si="47"/>
        <v>0</v>
      </c>
      <c r="H131" s="4">
        <f t="shared" si="78"/>
        <v>0</v>
      </c>
      <c r="I131" s="4">
        <f t="shared" si="48"/>
        <v>0</v>
      </c>
      <c r="J131" s="4">
        <f t="shared" si="79"/>
        <v>0</v>
      </c>
      <c r="K131" s="4">
        <f t="shared" si="49"/>
        <v>0</v>
      </c>
      <c r="L131" s="4">
        <f t="shared" si="80"/>
        <v>0</v>
      </c>
      <c r="M131" s="4">
        <f t="shared" si="50"/>
        <v>0</v>
      </c>
      <c r="N131" s="4">
        <f t="shared" si="81"/>
        <v>0</v>
      </c>
      <c r="O131" s="4">
        <f t="shared" si="51"/>
        <v>0</v>
      </c>
      <c r="P131" s="4">
        <f t="shared" si="82"/>
        <v>0</v>
      </c>
      <c r="Q131" s="4">
        <f t="shared" si="74"/>
        <v>0</v>
      </c>
      <c r="R131" s="4">
        <f t="shared" si="52"/>
        <v>0</v>
      </c>
      <c r="S131" s="4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4">
        <f t="shared" si="83"/>
        <v>0</v>
      </c>
    </row>
    <row r="132" spans="3:23" ht="12.75">
      <c r="C132">
        <f t="shared" si="75"/>
        <v>0</v>
      </c>
      <c r="D132" s="4">
        <f t="shared" si="76"/>
        <v>0</v>
      </c>
      <c r="E132" s="4">
        <f t="shared" si="46"/>
        <v>0</v>
      </c>
      <c r="F132" s="4">
        <f t="shared" si="77"/>
        <v>0</v>
      </c>
      <c r="G132" s="4">
        <f t="shared" si="47"/>
        <v>0</v>
      </c>
      <c r="H132" s="4">
        <f t="shared" si="78"/>
        <v>0</v>
      </c>
      <c r="I132" s="4">
        <f t="shared" si="48"/>
        <v>0</v>
      </c>
      <c r="J132" s="4">
        <f t="shared" si="79"/>
        <v>0</v>
      </c>
      <c r="K132" s="4">
        <f t="shared" si="49"/>
        <v>0</v>
      </c>
      <c r="L132" s="4">
        <f t="shared" si="80"/>
        <v>0</v>
      </c>
      <c r="M132" s="4">
        <f t="shared" si="50"/>
        <v>0</v>
      </c>
      <c r="N132" s="4">
        <f t="shared" si="81"/>
        <v>0</v>
      </c>
      <c r="O132" s="4">
        <f t="shared" si="51"/>
        <v>0</v>
      </c>
      <c r="P132" s="4">
        <f t="shared" si="82"/>
        <v>0</v>
      </c>
      <c r="Q132" s="4">
        <f t="shared" si="74"/>
        <v>0</v>
      </c>
      <c r="R132" s="4">
        <f t="shared" si="52"/>
        <v>0</v>
      </c>
      <c r="S132" s="4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4">
        <f>$E88+W88</f>
        <v>0</v>
      </c>
    </row>
    <row r="133" spans="3:23" ht="12.75">
      <c r="C133">
        <f t="shared" si="75"/>
        <v>0</v>
      </c>
      <c r="D133" s="4">
        <f t="shared" si="76"/>
        <v>0</v>
      </c>
      <c r="E133" s="4">
        <f t="shared" si="46"/>
        <v>0</v>
      </c>
      <c r="F133" s="4">
        <f t="shared" si="77"/>
        <v>0</v>
      </c>
      <c r="G133" s="4">
        <f t="shared" si="47"/>
        <v>0</v>
      </c>
      <c r="H133" s="4">
        <f t="shared" si="78"/>
        <v>0</v>
      </c>
      <c r="I133" s="4">
        <f t="shared" si="48"/>
        <v>0</v>
      </c>
      <c r="J133" s="4">
        <f t="shared" si="79"/>
        <v>0</v>
      </c>
      <c r="K133" s="4">
        <f t="shared" si="49"/>
        <v>0</v>
      </c>
      <c r="L133" s="4">
        <f t="shared" si="80"/>
        <v>0</v>
      </c>
      <c r="M133" s="4">
        <f t="shared" si="50"/>
        <v>0</v>
      </c>
      <c r="N133" s="4">
        <f t="shared" si="81"/>
        <v>0</v>
      </c>
      <c r="O133" s="4">
        <f t="shared" si="51"/>
        <v>0</v>
      </c>
      <c r="P133" s="4">
        <f t="shared" si="82"/>
        <v>0</v>
      </c>
      <c r="Q133" s="4">
        <f t="shared" si="74"/>
        <v>0</v>
      </c>
      <c r="R133" s="4">
        <f t="shared" si="52"/>
        <v>0</v>
      </c>
      <c r="S133" s="4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4">
        <f t="shared" si="83"/>
        <v>0</v>
      </c>
    </row>
    <row r="134" spans="3:23" ht="12.75">
      <c r="C134">
        <f t="shared" si="75"/>
        <v>0</v>
      </c>
      <c r="D134" s="4">
        <f t="shared" si="76"/>
        <v>0</v>
      </c>
      <c r="E134" s="4">
        <f t="shared" si="46"/>
        <v>0</v>
      </c>
      <c r="F134" s="4">
        <f t="shared" si="77"/>
        <v>0</v>
      </c>
      <c r="G134" s="4">
        <f t="shared" si="47"/>
        <v>0</v>
      </c>
      <c r="H134" s="4">
        <f t="shared" si="78"/>
        <v>0</v>
      </c>
      <c r="I134" s="4">
        <f t="shared" si="48"/>
        <v>0</v>
      </c>
      <c r="J134" s="4">
        <f t="shared" si="79"/>
        <v>0</v>
      </c>
      <c r="K134" s="4">
        <f t="shared" si="49"/>
        <v>0</v>
      </c>
      <c r="L134" s="4">
        <f t="shared" si="80"/>
        <v>0</v>
      </c>
      <c r="M134" s="4">
        <f t="shared" si="50"/>
        <v>0</v>
      </c>
      <c r="N134" s="4">
        <f t="shared" si="81"/>
        <v>0</v>
      </c>
      <c r="O134" s="4">
        <f t="shared" si="51"/>
        <v>0</v>
      </c>
      <c r="P134" s="4">
        <f t="shared" si="82"/>
        <v>0</v>
      </c>
      <c r="Q134" s="4">
        <f t="shared" si="74"/>
        <v>0</v>
      </c>
      <c r="R134" s="4">
        <f t="shared" si="52"/>
        <v>0</v>
      </c>
      <c r="S134" s="4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4">
        <f t="shared" si="83"/>
        <v>0</v>
      </c>
    </row>
    <row r="135" spans="3:23" ht="12.75">
      <c r="C135">
        <f t="shared" si="75"/>
        <v>0</v>
      </c>
      <c r="D135" s="4">
        <f t="shared" si="76"/>
        <v>0</v>
      </c>
      <c r="E135" s="4">
        <f t="shared" si="46"/>
        <v>0</v>
      </c>
      <c r="F135" s="4">
        <f t="shared" si="77"/>
        <v>0</v>
      </c>
      <c r="G135" s="4">
        <f t="shared" si="47"/>
        <v>0</v>
      </c>
      <c r="H135" s="4">
        <f t="shared" si="78"/>
        <v>0</v>
      </c>
      <c r="I135" s="4">
        <f t="shared" si="48"/>
        <v>0</v>
      </c>
      <c r="J135" s="4">
        <f t="shared" si="79"/>
        <v>0</v>
      </c>
      <c r="K135" s="4">
        <f t="shared" si="49"/>
        <v>0</v>
      </c>
      <c r="L135" s="4">
        <f t="shared" si="80"/>
        <v>0</v>
      </c>
      <c r="M135" s="4">
        <f t="shared" si="50"/>
        <v>0</v>
      </c>
      <c r="N135" s="4">
        <f t="shared" si="81"/>
        <v>0</v>
      </c>
      <c r="O135" s="4">
        <f t="shared" si="51"/>
        <v>0</v>
      </c>
      <c r="P135" s="4">
        <f t="shared" si="82"/>
        <v>0</v>
      </c>
      <c r="Q135" s="4">
        <f t="shared" si="74"/>
        <v>0</v>
      </c>
      <c r="R135" s="4">
        <f t="shared" si="52"/>
        <v>0</v>
      </c>
      <c r="S135" s="4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4">
        <f t="shared" si="83"/>
        <v>0</v>
      </c>
    </row>
    <row r="136" spans="3:23" ht="12.75">
      <c r="C136">
        <f t="shared" si="75"/>
        <v>0</v>
      </c>
      <c r="D136" s="4">
        <f t="shared" si="76"/>
        <v>0</v>
      </c>
      <c r="E136" s="4">
        <f t="shared" si="46"/>
        <v>0</v>
      </c>
      <c r="F136" s="4">
        <f t="shared" si="77"/>
        <v>0</v>
      </c>
      <c r="G136" s="4">
        <f t="shared" si="47"/>
        <v>0</v>
      </c>
      <c r="H136" s="4">
        <f t="shared" si="78"/>
        <v>0</v>
      </c>
      <c r="I136" s="4">
        <f t="shared" si="48"/>
        <v>0</v>
      </c>
      <c r="J136" s="4">
        <f t="shared" si="79"/>
        <v>0</v>
      </c>
      <c r="K136" s="4">
        <f t="shared" si="49"/>
        <v>0</v>
      </c>
      <c r="L136" s="4">
        <f t="shared" si="80"/>
        <v>0</v>
      </c>
      <c r="M136" s="4">
        <f t="shared" si="50"/>
        <v>0</v>
      </c>
      <c r="N136" s="4">
        <f t="shared" si="81"/>
        <v>0</v>
      </c>
      <c r="O136" s="4">
        <f t="shared" si="51"/>
        <v>0</v>
      </c>
      <c r="P136" s="4">
        <f t="shared" si="82"/>
        <v>0</v>
      </c>
      <c r="Q136" s="4">
        <f t="shared" si="74"/>
        <v>0</v>
      </c>
      <c r="R136" s="4">
        <f t="shared" si="52"/>
        <v>0</v>
      </c>
      <c r="S136" s="4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4">
        <f t="shared" si="83"/>
        <v>0</v>
      </c>
    </row>
    <row r="137" spans="3:23" ht="12.75">
      <c r="C137">
        <f t="shared" si="75"/>
        <v>0</v>
      </c>
      <c r="D137" s="4">
        <f t="shared" si="76"/>
        <v>0</v>
      </c>
      <c r="E137" s="4">
        <f t="shared" si="46"/>
        <v>0</v>
      </c>
      <c r="F137" s="4">
        <f t="shared" si="77"/>
        <v>0</v>
      </c>
      <c r="G137" s="4">
        <f t="shared" si="47"/>
        <v>0</v>
      </c>
      <c r="H137" s="4">
        <f t="shared" si="78"/>
        <v>0</v>
      </c>
      <c r="I137" s="4">
        <f t="shared" si="48"/>
        <v>0</v>
      </c>
      <c r="J137" s="4">
        <f t="shared" si="79"/>
        <v>0</v>
      </c>
      <c r="K137" s="4">
        <f t="shared" si="49"/>
        <v>0</v>
      </c>
      <c r="L137" s="4">
        <f t="shared" si="80"/>
        <v>0</v>
      </c>
      <c r="M137" s="4">
        <f t="shared" si="50"/>
        <v>0</v>
      </c>
      <c r="N137" s="4">
        <f t="shared" si="81"/>
        <v>0</v>
      </c>
      <c r="O137" s="4">
        <f t="shared" si="51"/>
        <v>0</v>
      </c>
      <c r="P137" s="4">
        <f t="shared" si="82"/>
        <v>0</v>
      </c>
      <c r="Q137" s="4">
        <f t="shared" si="74"/>
        <v>0</v>
      </c>
      <c r="R137" s="4">
        <f t="shared" si="52"/>
        <v>0</v>
      </c>
      <c r="S137" s="4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2007-09-18T19:20:02Z</dcterms:modified>
  <cp:category/>
  <cp:version/>
  <cp:contentType/>
  <cp:contentStatus/>
</cp:coreProperties>
</file>