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Z:\Marketing\Profit First for Microgyms\"/>
    </mc:Choice>
  </mc:AlternateContent>
  <xr:revisionPtr revIDLastSave="0" documentId="13_ncr:1_{9C3365BF-F68D-4E18-8DBF-DDDD0D1E686A}" xr6:coauthVersionLast="45" xr6:coauthVersionMax="45" xr10:uidLastSave="{00000000-0000-0000-0000-000000000000}"/>
  <bookViews>
    <workbookView xWindow="3645" yWindow="1065" windowWidth="22740" windowHeight="14520" tabRatio="954" xr2:uid="{00000000-000D-0000-FFFF-FFFF00000000}"/>
  </bookViews>
  <sheets>
    <sheet name="Cashflow Analysis" sheetId="1" r:id="rId1"/>
    <sheet name="Financially Fit Ta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12" i="1"/>
  <c r="H7" i="1" l="1"/>
  <c r="G7" i="1"/>
  <c r="G9" i="1"/>
  <c r="H6" i="1"/>
  <c r="I6" i="1" s="1"/>
  <c r="J6" i="1" s="1"/>
  <c r="G11" i="1"/>
  <c r="H11" i="1" s="1"/>
  <c r="I11" i="1" s="1"/>
  <c r="J11" i="1" s="1"/>
  <c r="H9" i="1"/>
  <c r="I9" i="1" s="1"/>
  <c r="J9" i="1" s="1"/>
  <c r="G8" i="1"/>
  <c r="H8" i="1" s="1"/>
  <c r="I8" i="1" s="1"/>
  <c r="J8" i="1" s="1"/>
  <c r="G10" i="1"/>
  <c r="H10" i="1" s="1"/>
  <c r="I10" i="1" s="1"/>
  <c r="J10" i="1" s="1"/>
  <c r="D12" i="2"/>
  <c r="E12" i="2"/>
  <c r="C12" i="2"/>
  <c r="G5" i="1" l="1"/>
  <c r="F6" i="1"/>
  <c r="F11" i="1"/>
  <c r="F8" i="1"/>
  <c r="F7" i="1"/>
  <c r="F9" i="1"/>
  <c r="F10" i="1"/>
  <c r="I7" i="1" l="1"/>
  <c r="J7" i="1" s="1"/>
</calcChain>
</file>

<file path=xl/sharedStrings.xml><?xml version="1.0" encoding="utf-8"?>
<sst xmlns="http://schemas.openxmlformats.org/spreadsheetml/2006/main" count="30" uniqueCount="22">
  <si>
    <t>(Fill in green cells in Column E only)</t>
  </si>
  <si>
    <t>Actual</t>
  </si>
  <si>
    <t>Actual %</t>
  </si>
  <si>
    <t>Top Line Revenue</t>
  </si>
  <si>
    <t>Real Revenue</t>
  </si>
  <si>
    <t>Profit</t>
  </si>
  <si>
    <t>Owner's Pay</t>
  </si>
  <si>
    <t>Tax</t>
  </si>
  <si>
    <t>Operating Expenses</t>
  </si>
  <si>
    <t>A</t>
  </si>
  <si>
    <t>B</t>
  </si>
  <si>
    <t>C</t>
  </si>
  <si>
    <t>Real Rev Range (Up To)</t>
  </si>
  <si>
    <t>Your Cash Flow Analysis</t>
  </si>
  <si>
    <t>Costs of Items You Sell</t>
  </si>
  <si>
    <t>Team Members</t>
  </si>
  <si>
    <t>Equipment</t>
  </si>
  <si>
    <t>Compare</t>
  </si>
  <si>
    <t>The Fix</t>
  </si>
  <si>
    <t>Check Figure</t>
  </si>
  <si>
    <t>TAP %</t>
  </si>
  <si>
    <t>PF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</si>
</sst>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"/>
    <numFmt numFmtId="165" formatCode="&quot;$&quot;#,##0"/>
  </numFmts>
  <fonts count="17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2"/>
      <name val="Cambria"/>
      <family val="1"/>
      <charset val="1"/>
    </font>
    <font>
      <sz val="11"/>
      <name val="Cambria"/>
      <family val="1"/>
      <charset val="1"/>
    </font>
    <font>
      <sz val="10"/>
      <name val="Cambria"/>
      <family val="1"/>
      <charset val="1"/>
    </font>
    <font>
      <sz val="10"/>
      <name val="Arial"/>
      <family val="2"/>
      <charset val="1"/>
    </font>
    <font>
      <b/>
      <i/>
      <sz val="10"/>
      <name val="Source Sans Pro"/>
      <family val="2"/>
    </font>
    <font>
      <sz val="10"/>
      <name val="Source Sans Pro"/>
      <family val="2"/>
    </font>
    <font>
      <b/>
      <sz val="12"/>
      <name val="Source Sans Pro"/>
      <family val="2"/>
    </font>
    <font>
      <b/>
      <u/>
      <sz val="12"/>
      <name val="Source Sans Pro"/>
      <family val="2"/>
    </font>
    <font>
      <b/>
      <shadow/>
      <sz val="12"/>
      <name val="Source Sans Pro"/>
      <family val="2"/>
    </font>
    <font>
      <sz val="12"/>
      <name val="Source Sans Pro"/>
      <family val="2"/>
    </font>
    <font>
      <sz val="12"/>
      <color rgb="FF000000"/>
      <name val="Source Sans Pro"/>
      <family val="2"/>
    </font>
    <font>
      <b/>
      <sz val="8"/>
      <name val="Source Sans Pro"/>
      <family val="2"/>
    </font>
    <font>
      <b/>
      <u/>
      <sz val="18"/>
      <name val="Source Sans Pro"/>
      <family val="2"/>
    </font>
    <font>
      <b/>
      <sz val="11"/>
      <name val="Source Sans Pro"/>
      <family val="2"/>
    </font>
    <font>
      <sz val="12"/>
      <color theme="1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EFEFEF"/>
        <bgColor rgb="FFEEEEEE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003300"/>
      </patternFill>
    </fill>
    <fill>
      <patternFill patternType="solid">
        <fgColor theme="9" tint="0.79998168889431442"/>
        <bgColor rgb="FFEEEEE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EEEEE"/>
      </patternFill>
    </fill>
    <fill>
      <patternFill patternType="solid">
        <fgColor theme="0"/>
        <bgColor rgb="FFEEEEEE"/>
      </patternFill>
    </fill>
  </fills>
  <borders count="5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/>
      <right/>
      <top style="medium">
        <color theme="1" tint="0.249977111117893"/>
      </top>
      <bottom/>
      <diagonal/>
    </border>
    <border>
      <left style="hair">
        <color theme="0" tint="-0.2499465926084170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/>
    <xf numFmtId="0" fontId="3" fillId="2" borderId="0" xfId="0" applyFont="1" applyFill="1" applyBorder="1"/>
    <xf numFmtId="0" fontId="2" fillId="2" borderId="0" xfId="0" applyFont="1" applyFill="1" applyBorder="1"/>
    <xf numFmtId="0" fontId="4" fillId="0" borderId="0" xfId="0" applyFont="1" applyBorder="1"/>
    <xf numFmtId="0" fontId="4" fillId="2" borderId="0" xfId="0" applyFont="1" applyFill="1" applyBorder="1"/>
    <xf numFmtId="0" fontId="7" fillId="0" borderId="0" xfId="0" applyFont="1"/>
    <xf numFmtId="9" fontId="11" fillId="3" borderId="0" xfId="0" applyNumberFormat="1" applyFont="1" applyFill="1" applyBorder="1" applyAlignment="1"/>
    <xf numFmtId="9" fontId="11" fillId="3" borderId="0" xfId="0" applyNumberFormat="1" applyFont="1" applyFill="1" applyBorder="1"/>
    <xf numFmtId="164" fontId="11" fillId="3" borderId="0" xfId="0" applyNumberFormat="1" applyFont="1" applyFill="1" applyBorder="1"/>
    <xf numFmtId="0" fontId="11" fillId="3" borderId="0" xfId="0" applyFont="1" applyFill="1" applyBorder="1"/>
    <xf numFmtId="0" fontId="11" fillId="5" borderId="0" xfId="0" applyFont="1" applyFill="1" applyBorder="1"/>
    <xf numFmtId="0" fontId="12" fillId="5" borderId="0" xfId="0" applyFont="1" applyFill="1" applyBorder="1"/>
    <xf numFmtId="164" fontId="10" fillId="6" borderId="0" xfId="0" applyNumberFormat="1" applyFont="1" applyFill="1" applyBorder="1" applyAlignment="1"/>
    <xf numFmtId="164" fontId="8" fillId="6" borderId="0" xfId="0" applyNumberFormat="1" applyFont="1" applyFill="1" applyBorder="1" applyAlignment="1"/>
    <xf numFmtId="164" fontId="7" fillId="7" borderId="0" xfId="0" applyNumberFormat="1" applyFont="1" applyFill="1" applyBorder="1" applyAlignment="1">
      <alignment horizontal="right"/>
    </xf>
    <xf numFmtId="0" fontId="8" fillId="8" borderId="0" xfId="0" applyFont="1" applyFill="1" applyBorder="1" applyAlignment="1"/>
    <xf numFmtId="0" fontId="8" fillId="4" borderId="0" xfId="0" applyFont="1" applyFill="1" applyBorder="1"/>
    <xf numFmtId="0" fontId="7" fillId="4" borderId="0" xfId="0" applyFont="1" applyFill="1"/>
    <xf numFmtId="0" fontId="8" fillId="4" borderId="0" xfId="0" applyFont="1" applyFill="1" applyBorder="1" applyAlignment="1"/>
    <xf numFmtId="0" fontId="7" fillId="4" borderId="0" xfId="0" applyFont="1" applyFill="1" applyBorder="1"/>
    <xf numFmtId="0" fontId="13" fillId="4" borderId="0" xfId="0" applyFont="1" applyFill="1" applyBorder="1" applyAlignment="1">
      <alignment horizontal="right"/>
    </xf>
    <xf numFmtId="0" fontId="6" fillId="4" borderId="0" xfId="0" applyFont="1" applyFill="1"/>
    <xf numFmtId="0" fontId="9" fillId="4" borderId="0" xfId="0" applyFont="1" applyFill="1" applyBorder="1" applyAlignment="1"/>
    <xf numFmtId="0" fontId="9" fillId="4" borderId="0" xfId="0" applyFont="1" applyFill="1" applyBorder="1" applyAlignment="1">
      <alignment horizontal="left"/>
    </xf>
    <xf numFmtId="0" fontId="0" fillId="4" borderId="0" xfId="0" applyFill="1"/>
    <xf numFmtId="0" fontId="0" fillId="4" borderId="0" xfId="0" quotePrefix="1" applyFill="1"/>
    <xf numFmtId="9" fontId="7" fillId="4" borderId="0" xfId="0" applyNumberFormat="1" applyFont="1" applyFill="1" applyBorder="1"/>
    <xf numFmtId="0" fontId="4" fillId="4" borderId="0" xfId="0" applyFont="1" applyFill="1" applyBorder="1"/>
    <xf numFmtId="0" fontId="2" fillId="4" borderId="0" xfId="0" applyFont="1" applyFill="1" applyBorder="1"/>
    <xf numFmtId="0" fontId="15" fillId="0" borderId="0" xfId="0" applyFont="1" applyBorder="1"/>
    <xf numFmtId="0" fontId="8" fillId="9" borderId="0" xfId="0" applyFont="1" applyFill="1" applyBorder="1"/>
    <xf numFmtId="0" fontId="8" fillId="9" borderId="0" xfId="0" applyFont="1" applyFill="1" applyBorder="1" applyAlignment="1">
      <alignment horizontal="center"/>
    </xf>
    <xf numFmtId="0" fontId="8" fillId="9" borderId="0" xfId="0" applyFont="1" applyFill="1" applyBorder="1" applyAlignment="1"/>
    <xf numFmtId="165" fontId="16" fillId="8" borderId="2" xfId="1" applyNumberFormat="1" applyFont="1" applyFill="1" applyBorder="1"/>
    <xf numFmtId="9" fontId="16" fillId="8" borderId="0" xfId="2" applyFont="1" applyFill="1" applyBorder="1"/>
    <xf numFmtId="9" fontId="16" fillId="8" borderId="1" xfId="4" applyFont="1" applyFill="1" applyBorder="1"/>
    <xf numFmtId="9" fontId="16" fillId="8" borderId="3" xfId="4" applyFont="1" applyFill="1" applyBorder="1"/>
    <xf numFmtId="9" fontId="16" fillId="8" borderId="0" xfId="4" applyFont="1" applyFill="1" applyBorder="1"/>
    <xf numFmtId="9" fontId="11" fillId="9" borderId="0" xfId="0" applyNumberFormat="1" applyFont="1" applyFill="1" applyBorder="1"/>
    <xf numFmtId="0" fontId="11" fillId="8" borderId="0" xfId="0" applyFont="1" applyFill="1"/>
    <xf numFmtId="9" fontId="11" fillId="8" borderId="0" xfId="0" applyNumberFormat="1" applyFont="1" applyFill="1"/>
    <xf numFmtId="0" fontId="15" fillId="4" borderId="0" xfId="0" applyFont="1" applyFill="1" applyBorder="1"/>
    <xf numFmtId="164" fontId="8" fillId="10" borderId="4" xfId="0" applyNumberFormat="1" applyFont="1" applyFill="1" applyBorder="1" applyAlignment="1">
      <alignment horizontal="right"/>
    </xf>
    <xf numFmtId="0" fontId="14" fillId="4" borderId="0" xfId="0" applyFont="1" applyFill="1" applyBorder="1" applyAlignment="1">
      <alignment horizontal="center" vertical="center"/>
    </xf>
  </cellXfs>
  <cellStyles count="6">
    <cellStyle name="Currency" xfId="1" builtinId="4"/>
    <cellStyle name="Currency 2" xfId="5" xr:uid="{730EE493-22AE-4298-9D13-E878ADCE426D}"/>
    <cellStyle name="Normal" xfId="0" builtinId="0"/>
    <cellStyle name="Normal 2" xfId="3" xr:uid="{D0AFF796-2D12-4479-A78B-F1C692A62C68}"/>
    <cellStyle name="Percent" xfId="2" builtinId="5"/>
    <cellStyle name="Percent 2" xfId="4" xr:uid="{987C5E39-39C3-42AB-ACC0-A7BF39478D58}"/>
  </cellStyles>
  <dxfs count="7">
    <dxf>
      <font>
        <sz val="10"/>
        <name val="Arial"/>
        <family val="2"/>
        <charset val="1"/>
      </font>
      <fill>
        <patternFill>
          <bgColor rgb="FFE06666"/>
        </patternFill>
      </fill>
      <border diagonalUp="0" diagonalDown="0">
        <left/>
        <right/>
        <top/>
        <bottom/>
      </border>
    </dxf>
    <dxf>
      <font>
        <sz val="10"/>
        <name val="Arial"/>
        <family val="2"/>
        <charset val="1"/>
      </font>
      <fill>
        <patternFill>
          <bgColor rgb="FFFF0000"/>
        </patternFill>
      </fill>
    </dxf>
    <dxf>
      <font>
        <sz val="10"/>
        <name val="Arial"/>
        <family val="2"/>
        <charset val="1"/>
      </font>
      <fill>
        <patternFill>
          <bgColor rgb="FFFF0000"/>
        </patternFill>
      </fill>
    </dxf>
    <dxf>
      <font>
        <sz val="10"/>
        <name val="Arial"/>
        <family val="2"/>
        <charset val="1"/>
      </font>
      <fill>
        <patternFill>
          <bgColor rgb="FFFF0000"/>
        </patternFill>
      </fill>
    </dxf>
    <dxf>
      <font>
        <sz val="10"/>
        <name val="Arial"/>
        <family val="2"/>
        <charset val="1"/>
      </font>
      <fill>
        <patternFill>
          <bgColor rgb="FF00FF00"/>
        </patternFill>
      </fill>
    </dxf>
    <dxf>
      <font>
        <sz val="10"/>
        <name val="Arial"/>
        <family val="2"/>
        <charset val="1"/>
      </font>
      <fill>
        <patternFill>
          <bgColor rgb="FFFF0000"/>
        </patternFill>
      </fill>
    </dxf>
    <dxf>
      <font>
        <sz val="10"/>
        <name val="Arial"/>
        <family val="2"/>
        <charset val="1"/>
      </font>
      <fill>
        <patternFill>
          <bgColor rgb="FF6AA84F"/>
        </patternFill>
      </fill>
      <border diagonalUp="0" diagonalDown="0">
        <left/>
        <right/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FEFEF"/>
      <rgbColor rgb="FFEEEEEE"/>
      <rgbColor rgb="FF660066"/>
      <rgbColor rgb="FFE06666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T99"/>
  <sheetViews>
    <sheetView tabSelected="1" topLeftCell="C1" zoomScaleNormal="100" workbookViewId="0">
      <selection activeCell="E3" sqref="E3"/>
    </sheetView>
  </sheetViews>
  <sheetFormatPr defaultRowHeight="12.75" x14ac:dyDescent="0.2"/>
  <cols>
    <col min="1" max="3" width="8.85546875"/>
    <col min="4" max="4" width="39.85546875" customWidth="1"/>
    <col min="5" max="5" width="14.140625" bestFit="1" customWidth="1"/>
    <col min="6" max="7" width="10.7109375"/>
    <col min="8" max="8" width="12.7109375" bestFit="1" customWidth="1"/>
    <col min="9" max="9" width="16" bestFit="1" customWidth="1"/>
    <col min="10" max="10" width="10.7109375"/>
    <col min="11" max="13" width="8.85546875"/>
    <col min="14" max="20" width="8.85546875" style="25"/>
    <col min="21" max="1010" width="8.85546875"/>
  </cols>
  <sheetData>
    <row r="1" spans="1:17" ht="20.100000000000001" customHeight="1" x14ac:dyDescent="0.25">
      <c r="B1" s="2"/>
      <c r="C1" s="44" t="s">
        <v>13</v>
      </c>
      <c r="D1" s="44"/>
      <c r="E1" s="22" t="s">
        <v>0</v>
      </c>
      <c r="F1" s="18"/>
      <c r="G1" s="18"/>
      <c r="H1" s="18"/>
      <c r="I1" s="18"/>
      <c r="J1" s="18"/>
      <c r="K1" s="25"/>
      <c r="L1" s="25"/>
      <c r="M1" s="25"/>
    </row>
    <row r="2" spans="1:17" ht="15.75" x14ac:dyDescent="0.25">
      <c r="A2" s="1"/>
      <c r="B2" s="3"/>
      <c r="C2" s="17"/>
      <c r="D2" s="17"/>
      <c r="E2" s="23" t="s">
        <v>1</v>
      </c>
      <c r="F2" s="24" t="s">
        <v>2</v>
      </c>
      <c r="G2" s="24" t="s">
        <v>20</v>
      </c>
      <c r="H2" s="24" t="s">
        <v>21</v>
      </c>
      <c r="I2" s="24" t="s">
        <v>17</v>
      </c>
      <c r="J2" s="24" t="s">
        <v>18</v>
      </c>
      <c r="K2" s="29"/>
      <c r="L2" s="29"/>
      <c r="M2" s="29"/>
      <c r="N2" s="29"/>
      <c r="O2" s="29"/>
      <c r="P2" s="29"/>
      <c r="Q2" s="29"/>
    </row>
    <row r="3" spans="1:17" ht="21" customHeight="1" x14ac:dyDescent="0.25">
      <c r="B3" s="2"/>
      <c r="C3" s="18"/>
      <c r="D3" s="19" t="s">
        <v>3</v>
      </c>
      <c r="E3" s="13">
        <v>0</v>
      </c>
      <c r="F3" s="11"/>
      <c r="G3" s="12"/>
      <c r="H3" s="11"/>
      <c r="I3" s="11"/>
      <c r="J3" s="11"/>
      <c r="K3" s="25"/>
      <c r="L3" s="25"/>
      <c r="M3" s="25"/>
    </row>
    <row r="4" spans="1:17" ht="22.5" customHeight="1" thickBot="1" x14ac:dyDescent="0.3">
      <c r="B4" s="2"/>
      <c r="C4" s="18"/>
      <c r="D4" s="19" t="s">
        <v>14</v>
      </c>
      <c r="E4" s="14">
        <v>0</v>
      </c>
      <c r="F4" s="11"/>
      <c r="G4" s="11"/>
      <c r="H4" s="11"/>
      <c r="I4" s="11"/>
      <c r="J4" s="11"/>
      <c r="K4" s="25"/>
      <c r="L4" s="25"/>
      <c r="M4" s="25"/>
    </row>
    <row r="5" spans="1:17" ht="23.25" customHeight="1" thickBot="1" x14ac:dyDescent="0.3">
      <c r="B5" s="2"/>
      <c r="C5" s="18"/>
      <c r="D5" s="19" t="s">
        <v>4</v>
      </c>
      <c r="E5" s="43">
        <f>E3-E4</f>
        <v>0</v>
      </c>
      <c r="F5" s="7">
        <v>1</v>
      </c>
      <c r="G5" s="8">
        <f>SUM(G6:G11)</f>
        <v>1</v>
      </c>
      <c r="H5" s="11"/>
      <c r="I5" s="11"/>
      <c r="J5" s="11"/>
      <c r="K5" s="25"/>
      <c r="L5" s="25"/>
      <c r="M5" s="25"/>
    </row>
    <row r="6" spans="1:17" ht="24.75" customHeight="1" x14ac:dyDescent="0.25">
      <c r="B6" s="2"/>
      <c r="C6" s="18"/>
      <c r="D6" s="19" t="s">
        <v>15</v>
      </c>
      <c r="E6" s="13">
        <v>0</v>
      </c>
      <c r="F6" s="8">
        <f t="shared" ref="F6:F11" si="0">IFERROR((E6/$E$5),0)</f>
        <v>0</v>
      </c>
      <c r="G6" s="8">
        <v>0.25</v>
      </c>
      <c r="H6" s="9">
        <f t="shared" ref="H6:H11" si="1">$E$5*G6</f>
        <v>0</v>
      </c>
      <c r="I6" s="9">
        <f t="shared" ref="I6:I11" si="2">E6-H6</f>
        <v>0</v>
      </c>
      <c r="J6" s="10" t="str">
        <f>IF(I6=0,"Exact",IF(E6&lt;H6,"Sweet","Decrease"))</f>
        <v>Exact</v>
      </c>
      <c r="K6" s="25"/>
      <c r="L6" s="25"/>
      <c r="M6" s="25"/>
    </row>
    <row r="7" spans="1:17" ht="22.5" customHeight="1" x14ac:dyDescent="0.25">
      <c r="B7" s="2"/>
      <c r="C7" s="18"/>
      <c r="D7" s="19" t="s">
        <v>5</v>
      </c>
      <c r="E7" s="13">
        <v>0</v>
      </c>
      <c r="F7" s="8">
        <f t="shared" si="0"/>
        <v>0</v>
      </c>
      <c r="G7" s="8">
        <f>IF($E$5&lt;='Financially Fit Table'!$C$3,'Financially Fit Table'!C7,IF($E$5&gt;'Financially Fit Table'!$D$3,'Financially Fit Table'!E7,IF($E$5&lt;='Financially Fit Table'!$D$3,'Financially Fit Table'!D7,0)))</f>
        <v>0.05</v>
      </c>
      <c r="H7" s="9">
        <f t="shared" si="1"/>
        <v>0</v>
      </c>
      <c r="I7" s="9">
        <f t="shared" si="2"/>
        <v>0</v>
      </c>
      <c r="J7" s="10" t="str">
        <f>IF(I7=0,"Exact",IF(E7&lt;H7,"Increase","Evaluate"))</f>
        <v>Exact</v>
      </c>
      <c r="K7" s="25"/>
      <c r="L7" s="25"/>
      <c r="M7" s="25"/>
    </row>
    <row r="8" spans="1:17" ht="21" customHeight="1" x14ac:dyDescent="0.25">
      <c r="B8" s="2"/>
      <c r="C8" s="18"/>
      <c r="D8" s="19" t="s">
        <v>6</v>
      </c>
      <c r="E8" s="13">
        <v>0</v>
      </c>
      <c r="F8" s="8">
        <f t="shared" si="0"/>
        <v>0</v>
      </c>
      <c r="G8" s="8">
        <f>IF($E$5&lt;='Financially Fit Table'!$C$3,'Financially Fit Table'!C8,IF($E$5&gt;'Financially Fit Table'!$D$3,'Financially Fit Table'!E8,IF($E$5&lt;='Financially Fit Table'!$D$3,'Financially Fit Table'!D8,0)))</f>
        <v>0.15</v>
      </c>
      <c r="H8" s="9">
        <f t="shared" si="1"/>
        <v>0</v>
      </c>
      <c r="I8" s="9">
        <f t="shared" si="2"/>
        <v>0</v>
      </c>
      <c r="J8" s="10" t="str">
        <f t="shared" ref="J8" si="3">IF(I8=0,"Exact",IF(E8&lt;H8,"Increase","Evaluate"))</f>
        <v>Exact</v>
      </c>
      <c r="K8" s="25"/>
      <c r="L8" s="25"/>
      <c r="M8" s="25"/>
    </row>
    <row r="9" spans="1:17" ht="21.75" customHeight="1" x14ac:dyDescent="0.25">
      <c r="B9" s="2"/>
      <c r="C9" s="18"/>
      <c r="D9" s="19" t="s">
        <v>7</v>
      </c>
      <c r="E9" s="13">
        <v>0</v>
      </c>
      <c r="F9" s="8">
        <f t="shared" si="0"/>
        <v>0</v>
      </c>
      <c r="G9" s="8">
        <f>IF($E$5&lt;='Financially Fit Table'!$C$3,'Financially Fit Table'!C9,IF($E$5&gt;'Financially Fit Table'!$D$3,'Financially Fit Table'!E9,IF($E$5&lt;='Financially Fit Table'!$D$3,'Financially Fit Table'!D9,0)))</f>
        <v>0.05</v>
      </c>
      <c r="H9" s="9">
        <f t="shared" si="1"/>
        <v>0</v>
      </c>
      <c r="I9" s="9">
        <f t="shared" si="2"/>
        <v>0</v>
      </c>
      <c r="J9" s="10" t="str">
        <f>IF(I9=0,"Exact",IF(E9&lt;H9,"Increase","Decrease"))</f>
        <v>Exact</v>
      </c>
      <c r="K9" s="25"/>
      <c r="L9" s="25"/>
      <c r="M9" s="25"/>
    </row>
    <row r="10" spans="1:17" ht="21.75" customHeight="1" x14ac:dyDescent="0.25">
      <c r="B10" s="2"/>
      <c r="C10" s="18"/>
      <c r="D10" s="19" t="s">
        <v>16</v>
      </c>
      <c r="E10" s="13">
        <v>0</v>
      </c>
      <c r="F10" s="8">
        <f t="shared" si="0"/>
        <v>0</v>
      </c>
      <c r="G10" s="8">
        <f>IF($E$5&lt;='Financially Fit Table'!$C$3,'Financially Fit Table'!C10,IF($E$5&gt;'Financially Fit Table'!$D$3,'Financially Fit Table'!E10,IF($E$5&lt;='Financially Fit Table'!$D$3,'Financially Fit Table'!D10,0)))</f>
        <v>0.05</v>
      </c>
      <c r="H10" s="9">
        <f t="shared" si="1"/>
        <v>0</v>
      </c>
      <c r="I10" s="9">
        <f t="shared" si="2"/>
        <v>0</v>
      </c>
      <c r="J10" s="10" t="str">
        <f>IF(I10=0,"Exact",IF(E10&lt;H10,"Increase","Decrease"))</f>
        <v>Exact</v>
      </c>
      <c r="K10" s="25"/>
      <c r="L10" s="25"/>
      <c r="M10" s="25"/>
    </row>
    <row r="11" spans="1:17" ht="21.75" customHeight="1" x14ac:dyDescent="0.25">
      <c r="B11" s="2"/>
      <c r="C11" s="18"/>
      <c r="D11" s="19" t="s">
        <v>8</v>
      </c>
      <c r="E11" s="13">
        <v>0</v>
      </c>
      <c r="F11" s="8">
        <f t="shared" si="0"/>
        <v>0</v>
      </c>
      <c r="G11" s="8">
        <f>IF($E$5&lt;='Financially Fit Table'!$C$3,'Financially Fit Table'!C11,IF($E$5&gt;'Financially Fit Table'!$D$3,'Financially Fit Table'!E11,IF($E$5&lt;='Financially Fit Table'!$D$3,'Financially Fit Table'!D11,0)))</f>
        <v>0.45</v>
      </c>
      <c r="H11" s="9">
        <f t="shared" si="1"/>
        <v>0</v>
      </c>
      <c r="I11" s="9">
        <f t="shared" si="2"/>
        <v>0</v>
      </c>
      <c r="J11" s="10" t="str">
        <f>IF(I11=0,"Exact",IF(E11&lt;H11,"No Change Needed or Increase","Decrease"))</f>
        <v>Exact</v>
      </c>
      <c r="K11" s="25"/>
      <c r="L11" s="25"/>
      <c r="M11" s="25"/>
    </row>
    <row r="12" spans="1:17" ht="13.5" x14ac:dyDescent="0.25">
      <c r="A12" s="4"/>
      <c r="B12" s="5"/>
      <c r="C12" s="20"/>
      <c r="D12" s="21" t="s">
        <v>19</v>
      </c>
      <c r="E12" s="15">
        <f>E6+E7+E8+E9+E10+E11</f>
        <v>0</v>
      </c>
      <c r="F12" s="27"/>
      <c r="G12" s="20"/>
      <c r="H12" s="20"/>
      <c r="I12" s="20"/>
      <c r="J12" s="20"/>
      <c r="K12" s="28"/>
      <c r="L12" s="28"/>
      <c r="M12" s="28"/>
      <c r="N12" s="28"/>
      <c r="O12" s="28"/>
      <c r="P12" s="28"/>
      <c r="Q12" s="28"/>
    </row>
    <row r="13" spans="1:17" x14ac:dyDescent="0.2">
      <c r="C13" s="25"/>
      <c r="D13" s="25"/>
      <c r="E13" s="26"/>
      <c r="F13" s="25"/>
      <c r="G13" s="25"/>
      <c r="H13" s="25"/>
      <c r="I13" s="25"/>
      <c r="J13" s="25"/>
      <c r="K13" s="25"/>
      <c r="L13" s="25"/>
      <c r="M13" s="25"/>
    </row>
    <row r="14" spans="1:17" x14ac:dyDescent="0.2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7" x14ac:dyDescent="0.2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7" x14ac:dyDescent="0.2"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3:13" x14ac:dyDescent="0.2"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3:13" x14ac:dyDescent="0.2"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3:13" x14ac:dyDescent="0.2"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3:13" x14ac:dyDescent="0.2"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3:13" x14ac:dyDescent="0.2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3:13" x14ac:dyDescent="0.2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3:13" x14ac:dyDescent="0.2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3:13" x14ac:dyDescent="0.2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3:13" x14ac:dyDescent="0.2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3:13" x14ac:dyDescent="0.2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3:13" x14ac:dyDescent="0.2"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3:13" x14ac:dyDescent="0.2"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3:13" x14ac:dyDescent="0.2"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3:13" x14ac:dyDescent="0.2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3:13" x14ac:dyDescent="0.2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3:13" x14ac:dyDescent="0.2"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3:13" x14ac:dyDescent="0.2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3:13" x14ac:dyDescent="0.2"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3:13" x14ac:dyDescent="0.2"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3:13" x14ac:dyDescent="0.2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3:13" x14ac:dyDescent="0.2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3:13" x14ac:dyDescent="0.2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3:13" x14ac:dyDescent="0.2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3:13" x14ac:dyDescent="0.2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3:13" x14ac:dyDescent="0.2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3:13" x14ac:dyDescent="0.2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3:13" x14ac:dyDescent="0.2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3:13" x14ac:dyDescent="0.2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3:13" x14ac:dyDescent="0.2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3:13" x14ac:dyDescent="0.2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3:13" s="25" customFormat="1" x14ac:dyDescent="0.2"/>
    <row r="48" spans="3:13" s="25" customFormat="1" x14ac:dyDescent="0.2"/>
    <row r="49" s="25" customFormat="1" x14ac:dyDescent="0.2"/>
    <row r="50" s="25" customFormat="1" x14ac:dyDescent="0.2"/>
    <row r="51" s="25" customFormat="1" x14ac:dyDescent="0.2"/>
    <row r="52" s="25" customFormat="1" x14ac:dyDescent="0.2"/>
    <row r="53" s="25" customFormat="1" x14ac:dyDescent="0.2"/>
    <row r="54" s="25" customFormat="1" x14ac:dyDescent="0.2"/>
    <row r="55" s="25" customFormat="1" x14ac:dyDescent="0.2"/>
    <row r="56" s="25" customFormat="1" x14ac:dyDescent="0.2"/>
    <row r="57" s="25" customFormat="1" x14ac:dyDescent="0.2"/>
    <row r="58" s="25" customFormat="1" x14ac:dyDescent="0.2"/>
    <row r="59" s="25" customFormat="1" x14ac:dyDescent="0.2"/>
    <row r="60" s="25" customFormat="1" x14ac:dyDescent="0.2"/>
    <row r="61" s="25" customFormat="1" x14ac:dyDescent="0.2"/>
    <row r="62" s="25" customFormat="1" x14ac:dyDescent="0.2"/>
    <row r="63" s="25" customFormat="1" x14ac:dyDescent="0.2"/>
    <row r="64" s="25" customFormat="1" x14ac:dyDescent="0.2"/>
    <row r="65" s="25" customFormat="1" x14ac:dyDescent="0.2"/>
    <row r="66" s="25" customFormat="1" x14ac:dyDescent="0.2"/>
    <row r="67" s="25" customFormat="1" x14ac:dyDescent="0.2"/>
    <row r="68" s="25" customFormat="1" x14ac:dyDescent="0.2"/>
    <row r="69" s="25" customFormat="1" x14ac:dyDescent="0.2"/>
    <row r="70" s="25" customFormat="1" x14ac:dyDescent="0.2"/>
    <row r="71" s="25" customFormat="1" x14ac:dyDescent="0.2"/>
    <row r="72" s="25" customFormat="1" x14ac:dyDescent="0.2"/>
    <row r="73" s="25" customFormat="1" x14ac:dyDescent="0.2"/>
    <row r="74" s="25" customFormat="1" x14ac:dyDescent="0.2"/>
    <row r="75" s="25" customFormat="1" x14ac:dyDescent="0.2"/>
    <row r="76" s="25" customFormat="1" x14ac:dyDescent="0.2"/>
    <row r="77" s="25" customFormat="1" x14ac:dyDescent="0.2"/>
    <row r="78" s="25" customFormat="1" x14ac:dyDescent="0.2"/>
    <row r="79" s="25" customFormat="1" x14ac:dyDescent="0.2"/>
    <row r="80" s="25" customFormat="1" x14ac:dyDescent="0.2"/>
    <row r="81" s="25" customFormat="1" x14ac:dyDescent="0.2"/>
    <row r="82" s="25" customFormat="1" x14ac:dyDescent="0.2"/>
    <row r="83" s="25" customFormat="1" x14ac:dyDescent="0.2"/>
    <row r="84" s="25" customFormat="1" x14ac:dyDescent="0.2"/>
    <row r="85" s="25" customFormat="1" x14ac:dyDescent="0.2"/>
    <row r="86" s="25" customFormat="1" x14ac:dyDescent="0.2"/>
    <row r="87" s="25" customFormat="1" x14ac:dyDescent="0.2"/>
    <row r="88" s="25" customFormat="1" x14ac:dyDescent="0.2"/>
    <row r="89" s="25" customFormat="1" x14ac:dyDescent="0.2"/>
    <row r="90" s="25" customFormat="1" x14ac:dyDescent="0.2"/>
    <row r="91" s="25" customFormat="1" x14ac:dyDescent="0.2"/>
    <row r="92" s="25" customFormat="1" x14ac:dyDescent="0.2"/>
    <row r="93" s="25" customFormat="1" x14ac:dyDescent="0.2"/>
    <row r="94" s="25" customFormat="1" x14ac:dyDescent="0.2"/>
    <row r="95" s="25" customFormat="1" x14ac:dyDescent="0.2"/>
    <row r="96" s="25" customFormat="1" x14ac:dyDescent="0.2"/>
    <row r="97" s="25" customFormat="1" x14ac:dyDescent="0.2"/>
    <row r="98" s="25" customFormat="1" x14ac:dyDescent="0.2"/>
    <row r="99" s="25" customFormat="1" x14ac:dyDescent="0.2"/>
  </sheetData>
  <mergeCells count="1">
    <mergeCell ref="C1:D1"/>
  </mergeCells>
  <conditionalFormatting sqref="F12">
    <cfRule type="cellIs" dxfId="6" priority="22" operator="equal">
      <formula>1</formula>
    </cfRule>
  </conditionalFormatting>
  <conditionalFormatting sqref="E12">
    <cfRule type="cellIs" dxfId="5" priority="23" operator="notEqual">
      <formula>E5</formula>
    </cfRule>
    <cfRule type="cellIs" dxfId="4" priority="24" operator="equal">
      <formula>E5</formula>
    </cfRule>
  </conditionalFormatting>
  <conditionalFormatting sqref="E12">
    <cfRule type="cellIs" dxfId="3" priority="25" operator="notEqual">
      <formula>E5</formula>
    </cfRule>
  </conditionalFormatting>
  <conditionalFormatting sqref="E12">
    <cfRule type="cellIs" dxfId="2" priority="26" operator="notEqual">
      <formula>E5</formula>
    </cfRule>
  </conditionalFormatting>
  <conditionalFormatting sqref="E12">
    <cfRule type="cellIs" dxfId="1" priority="27" operator="notEqual">
      <formula>E5</formula>
    </cfRule>
    <cfRule type="cellIs" dxfId="0" priority="28" operator="equal">
      <formula>0</formula>
    </cfRule>
  </conditionalFormatting>
  <pageMargins left="0.74791666666666701" right="0.74791666666666701" top="0.98402777777777795" bottom="0.98402777777777795" header="0.51180555555555496" footer="0.51180555555555496"/>
  <pageSetup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V1048576"/>
  <sheetViews>
    <sheetView zoomScaleNormal="100" workbookViewId="0">
      <selection activeCell="B43" sqref="B43"/>
    </sheetView>
  </sheetViews>
  <sheetFormatPr defaultRowHeight="13.5" x14ac:dyDescent="0.25"/>
  <cols>
    <col min="1" max="1" width="8.85546875" style="18"/>
    <col min="2" max="2" width="27.85546875" style="6" bestFit="1" customWidth="1"/>
    <col min="3" max="3" width="13.5703125" style="6" customWidth="1"/>
    <col min="4" max="4" width="11.5703125" style="6" customWidth="1"/>
    <col min="5" max="5" width="13.7109375" style="6" customWidth="1"/>
    <col min="6" max="20" width="8.85546875" style="18"/>
    <col min="21" max="1021" width="8.85546875" style="6"/>
    <col min="1022" max="16384" width="9.140625" style="6"/>
  </cols>
  <sheetData>
    <row r="1" spans="1:22" s="18" customFormat="1" ht="15.75" x14ac:dyDescent="0.25">
      <c r="B1" s="17"/>
    </row>
    <row r="2" spans="1:22" ht="16.5" thickBot="1" x14ac:dyDescent="0.3">
      <c r="A2" s="42"/>
      <c r="B2" s="31"/>
      <c r="C2" s="32" t="s">
        <v>9</v>
      </c>
      <c r="D2" s="32" t="s">
        <v>10</v>
      </c>
      <c r="E2" s="32" t="s">
        <v>11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30"/>
      <c r="V2" s="30"/>
    </row>
    <row r="3" spans="1:22" ht="15.75" x14ac:dyDescent="0.25">
      <c r="B3" s="33" t="s">
        <v>12</v>
      </c>
      <c r="C3" s="34">
        <v>300000</v>
      </c>
      <c r="D3" s="34">
        <v>650000</v>
      </c>
      <c r="E3" s="34">
        <v>1000000</v>
      </c>
      <c r="F3" s="20"/>
    </row>
    <row r="4" spans="1:22" ht="15" customHeight="1" x14ac:dyDescent="0.25">
      <c r="B4" s="16" t="s">
        <v>14</v>
      </c>
      <c r="C4" s="35">
        <v>1</v>
      </c>
      <c r="D4" s="35">
        <v>1</v>
      </c>
      <c r="E4" s="35">
        <v>1</v>
      </c>
      <c r="F4" s="20"/>
    </row>
    <row r="5" spans="1:22" ht="15" customHeight="1" x14ac:dyDescent="0.25">
      <c r="B5" s="16" t="s">
        <v>4</v>
      </c>
      <c r="C5" s="36">
        <v>1</v>
      </c>
      <c r="D5" s="36">
        <v>1</v>
      </c>
      <c r="E5" s="37">
        <v>1</v>
      </c>
      <c r="F5" s="20"/>
    </row>
    <row r="6" spans="1:22" ht="15" customHeight="1" x14ac:dyDescent="0.25">
      <c r="B6" s="16" t="s">
        <v>15</v>
      </c>
      <c r="C6" s="38">
        <v>0.25</v>
      </c>
      <c r="D6" s="38">
        <v>0.25</v>
      </c>
      <c r="E6" s="38">
        <v>0.25</v>
      </c>
    </row>
    <row r="7" spans="1:22" ht="15" customHeight="1" x14ac:dyDescent="0.25">
      <c r="B7" s="16" t="s">
        <v>5</v>
      </c>
      <c r="C7" s="38">
        <v>0.05</v>
      </c>
      <c r="D7" s="38">
        <v>0.1</v>
      </c>
      <c r="E7" s="38">
        <v>0.15</v>
      </c>
    </row>
    <row r="8" spans="1:22" ht="15" customHeight="1" x14ac:dyDescent="0.25">
      <c r="B8" s="16" t="s">
        <v>6</v>
      </c>
      <c r="C8" s="38">
        <v>0.15</v>
      </c>
      <c r="D8" s="38">
        <v>0.15</v>
      </c>
      <c r="E8" s="38">
        <v>0.15</v>
      </c>
    </row>
    <row r="9" spans="1:22" ht="15" customHeight="1" x14ac:dyDescent="0.25">
      <c r="B9" s="16" t="s">
        <v>7</v>
      </c>
      <c r="C9" s="38">
        <v>0.05</v>
      </c>
      <c r="D9" s="38">
        <v>0.1</v>
      </c>
      <c r="E9" s="38">
        <v>0.1</v>
      </c>
    </row>
    <row r="10" spans="1:22" ht="15" customHeight="1" x14ac:dyDescent="0.25">
      <c r="B10" s="16" t="s">
        <v>16</v>
      </c>
      <c r="C10" s="38">
        <v>0.05</v>
      </c>
      <c r="D10" s="38">
        <v>0.05</v>
      </c>
      <c r="E10" s="38">
        <v>0.05</v>
      </c>
    </row>
    <row r="11" spans="1:22" ht="15" customHeight="1" x14ac:dyDescent="0.25">
      <c r="B11" s="16" t="s">
        <v>8</v>
      </c>
      <c r="C11" s="39">
        <v>0.45</v>
      </c>
      <c r="D11" s="39">
        <v>0.35</v>
      </c>
      <c r="E11" s="39">
        <v>0.3</v>
      </c>
    </row>
    <row r="12" spans="1:22" ht="16.5" customHeight="1" x14ac:dyDescent="0.25">
      <c r="B12" s="40"/>
      <c r="C12" s="41">
        <f>SUM(C6:C11)</f>
        <v>1</v>
      </c>
      <c r="D12" s="41">
        <f t="shared" ref="D12:E12" si="0">SUM(D6:D11)</f>
        <v>1</v>
      </c>
      <c r="E12" s="41">
        <f t="shared" si="0"/>
        <v>1</v>
      </c>
    </row>
    <row r="13" spans="1:22" s="18" customFormat="1" x14ac:dyDescent="0.25"/>
    <row r="14" spans="1:22" s="18" customFormat="1" x14ac:dyDescent="0.25"/>
    <row r="15" spans="1:22" s="18" customFormat="1" x14ac:dyDescent="0.25"/>
    <row r="16" spans="1:22" s="18" customFormat="1" x14ac:dyDescent="0.25"/>
    <row r="17" s="18" customFormat="1" x14ac:dyDescent="0.25"/>
    <row r="18" s="18" customFormat="1" x14ac:dyDescent="0.25"/>
    <row r="19" s="18" customFormat="1" x14ac:dyDescent="0.25"/>
    <row r="20" s="18" customFormat="1" x14ac:dyDescent="0.25"/>
    <row r="21" s="18" customFormat="1" x14ac:dyDescent="0.25"/>
    <row r="22" s="18" customFormat="1" x14ac:dyDescent="0.25"/>
    <row r="23" s="18" customFormat="1" x14ac:dyDescent="0.25"/>
    <row r="24" s="18" customFormat="1" x14ac:dyDescent="0.25"/>
    <row r="25" s="18" customFormat="1" x14ac:dyDescent="0.25"/>
    <row r="26" s="18" customFormat="1" x14ac:dyDescent="0.25"/>
    <row r="27" s="18" customFormat="1" x14ac:dyDescent="0.25"/>
    <row r="28" s="18" customFormat="1" x14ac:dyDescent="0.25"/>
    <row r="29" s="18" customFormat="1" x14ac:dyDescent="0.25"/>
    <row r="30" s="18" customFormat="1" x14ac:dyDescent="0.25"/>
    <row r="31" s="18" customFormat="1" x14ac:dyDescent="0.25"/>
    <row r="32" s="18" customFormat="1" x14ac:dyDescent="0.25"/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048576" ht="15.75" customHeight="1" x14ac:dyDescent="0.25"/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  <ignoredErrors>
    <ignoredError sqref="C12: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3832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Cashflow Analysis</vt:lpstr>
      <vt:lpstr>Financially Fit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Moger</dc:creator>
  <cp:lastModifiedBy>Ryan Vaughn</cp:lastModifiedBy>
  <cp:revision>2</cp:revision>
  <dcterms:created xsi:type="dcterms:W3CDTF">2015-05-08T05:30:16Z</dcterms:created>
  <dcterms:modified xsi:type="dcterms:W3CDTF">2019-12-17T14:59:07Z</dcterms:modified>
  <dc:language>en-US</dc:language>
</cp:coreProperties>
</file>