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hn's Files\Crestwood Files\Athletics\Baseball\Varsity\2018-2019\Stats\"/>
    </mc:Choice>
  </mc:AlternateContent>
  <bookViews>
    <workbookView xWindow="0" yWindow="0" windowWidth="20490" windowHeight="7620" tabRatio="1000" firstSheet="11" activeTab="24"/>
  </bookViews>
  <sheets>
    <sheet name="SCHEDULE" sheetId="1" r:id="rId1"/>
    <sheet name="TEAM STATS" sheetId="16" r:id="rId2"/>
    <sheet name="OVERALL INDIVIDUALS" sheetId="17" r:id="rId3"/>
    <sheet name="PTC " sheetId="102" r:id="rId4"/>
    <sheet name="PLAYOFFS" sheetId="103" r:id="rId5"/>
    <sheet name="ANGLE, B." sheetId="100" r:id="rId6"/>
    <sheet name="ANGLE, M." sheetId="104" r:id="rId7"/>
    <sheet name="BAILEY" sheetId="74" r:id="rId8"/>
    <sheet name="BASCOMBE" sheetId="97" r:id="rId9"/>
    <sheet name="DANIELS" sheetId="87" r:id="rId10"/>
    <sheet name="DUSTMAN" sheetId="82" r:id="rId11"/>
    <sheet name="GREGEL" sheetId="85" r:id="rId12"/>
    <sheet name="GROSS" sheetId="84" r:id="rId13"/>
    <sheet name="HUKILL" sheetId="95" r:id="rId14"/>
    <sheet name="KRAUSE" sheetId="80" r:id="rId15"/>
    <sheet name="OBER" sheetId="90" r:id="rId16"/>
    <sheet name="PLECHATY" sheetId="93" r:id="rId17"/>
    <sheet name="RILEY" sheetId="72" r:id="rId18"/>
    <sheet name="ROWE, C" sheetId="92" r:id="rId19"/>
    <sheet name="ROWE, J" sheetId="96" r:id="rId20"/>
    <sheet name="SCHAEFER" sheetId="78" r:id="rId21"/>
    <sheet name="SHENKEL" sheetId="88" r:id="rId22"/>
    <sheet name="SNYDERBURN" sheetId="73" r:id="rId23"/>
    <sheet name="TOOTHMAN" sheetId="101" r:id="rId24"/>
    <sheet name="VYHNAL" sheetId="99" r:id="rId25"/>
  </sheets>
  <definedNames>
    <definedName name="_xlnm._FilterDatabase" localSheetId="2" hidden="1">'OVERALL INDIVIDUALS'!$A$2:$AN$22</definedName>
    <definedName name="_xlnm._FilterDatabase" localSheetId="4" hidden="1">PLAYOFFS!$A$2:$AK$22</definedName>
    <definedName name="_xlnm._FilterDatabase" localSheetId="3" hidden="1">'PTC '!$A$2:$AK$22</definedName>
    <definedName name="_xlnm._FilterDatabase" localSheetId="0" hidden="1">SCHEDULE!$A$2:$K$28</definedName>
  </definedNames>
  <calcPr calcId="162913"/>
</workbook>
</file>

<file path=xl/calcChain.xml><?xml version="1.0" encoding="utf-8"?>
<calcChain xmlns="http://schemas.openxmlformats.org/spreadsheetml/2006/main">
  <c r="AA9" i="17" l="1"/>
  <c r="J30" i="16" l="1"/>
  <c r="T30" i="16"/>
  <c r="AD33" i="16"/>
  <c r="AE33" i="16"/>
  <c r="AF33" i="16"/>
  <c r="AG33" i="16"/>
  <c r="AC33" i="16"/>
  <c r="Z33" i="16"/>
  <c r="AA33" i="16"/>
  <c r="Y33" i="16"/>
  <c r="E33" i="16"/>
  <c r="F33" i="16"/>
  <c r="G33" i="16"/>
  <c r="H33" i="16"/>
  <c r="I33" i="16"/>
  <c r="K33" i="16"/>
  <c r="N33" i="16"/>
  <c r="O33" i="16"/>
  <c r="P33" i="16"/>
  <c r="Q33" i="16"/>
  <c r="R33" i="16"/>
  <c r="S33" i="16"/>
  <c r="T33" i="16"/>
  <c r="U33" i="16"/>
  <c r="C33" i="16"/>
  <c r="AL29" i="101"/>
  <c r="AI51" i="73"/>
  <c r="AH51" i="73"/>
  <c r="AG51" i="73"/>
  <c r="AF51" i="73"/>
  <c r="AE51" i="73"/>
  <c r="AD51" i="73"/>
  <c r="AC51" i="73"/>
  <c r="AA51" i="73"/>
  <c r="Z51" i="73"/>
  <c r="Y51" i="73"/>
  <c r="U51" i="73"/>
  <c r="T51" i="73"/>
  <c r="S51" i="73"/>
  <c r="R51" i="73"/>
  <c r="Q51" i="73"/>
  <c r="P51" i="73"/>
  <c r="O51" i="73"/>
  <c r="N51" i="73"/>
  <c r="M51" i="73"/>
  <c r="L51" i="73"/>
  <c r="K51" i="73"/>
  <c r="J51" i="73"/>
  <c r="I51" i="73"/>
  <c r="H51" i="73"/>
  <c r="G51" i="73"/>
  <c r="F51" i="73"/>
  <c r="E51" i="73"/>
  <c r="D51" i="73"/>
  <c r="C51" i="73"/>
  <c r="AI51" i="95"/>
  <c r="AH51" i="95"/>
  <c r="AG51" i="95"/>
  <c r="AF51" i="95"/>
  <c r="AE51" i="95"/>
  <c r="AD51" i="95"/>
  <c r="AC51" i="95"/>
  <c r="AB51" i="95"/>
  <c r="AA51" i="95"/>
  <c r="Z51" i="95"/>
  <c r="Y51" i="95"/>
  <c r="U51" i="95"/>
  <c r="T51" i="95"/>
  <c r="S51" i="95"/>
  <c r="R51" i="95"/>
  <c r="Q51" i="95"/>
  <c r="P51" i="95"/>
  <c r="O51" i="95"/>
  <c r="N51" i="95"/>
  <c r="M51" i="95"/>
  <c r="L51" i="95"/>
  <c r="K51" i="95"/>
  <c r="J51" i="95"/>
  <c r="I51" i="95"/>
  <c r="H51" i="95"/>
  <c r="G51" i="95"/>
  <c r="F51" i="95"/>
  <c r="W51" i="95" s="1"/>
  <c r="E51" i="95"/>
  <c r="D51" i="95"/>
  <c r="X51" i="95" s="1"/>
  <c r="C51" i="95"/>
  <c r="AI51" i="80"/>
  <c r="AH51" i="80"/>
  <c r="AG51" i="80"/>
  <c r="AF51" i="80"/>
  <c r="AE51" i="80"/>
  <c r="AD51" i="80"/>
  <c r="AC51" i="80"/>
  <c r="AB51" i="80"/>
  <c r="AA51" i="80"/>
  <c r="Z51" i="80"/>
  <c r="Y51" i="80"/>
  <c r="U51" i="80"/>
  <c r="T51" i="80"/>
  <c r="S51" i="80"/>
  <c r="R51" i="80"/>
  <c r="Q51" i="80"/>
  <c r="P51" i="80"/>
  <c r="O51" i="80"/>
  <c r="N51" i="80"/>
  <c r="M51" i="80"/>
  <c r="L51" i="80"/>
  <c r="K51" i="80"/>
  <c r="J51" i="80"/>
  <c r="I51" i="80"/>
  <c r="H51" i="80"/>
  <c r="G51" i="80"/>
  <c r="F51" i="80"/>
  <c r="W51" i="80" s="1"/>
  <c r="E51" i="80"/>
  <c r="D51" i="80"/>
  <c r="X51" i="80" s="1"/>
  <c r="C51" i="80"/>
  <c r="AB50" i="80"/>
  <c r="X50" i="80"/>
  <c r="W50" i="80"/>
  <c r="V50" i="80"/>
  <c r="AB50" i="84"/>
  <c r="X50" i="84"/>
  <c r="W50" i="84"/>
  <c r="V50" i="84"/>
  <c r="AI51" i="82"/>
  <c r="AH51" i="82"/>
  <c r="AG51" i="82"/>
  <c r="AF51" i="82"/>
  <c r="AE51" i="82"/>
  <c r="AD51" i="82"/>
  <c r="AC51" i="82"/>
  <c r="AA51" i="82"/>
  <c r="Z51" i="82"/>
  <c r="Y51" i="82"/>
  <c r="U51" i="82"/>
  <c r="T51" i="82"/>
  <c r="S51" i="82"/>
  <c r="R51" i="82"/>
  <c r="Q51" i="82"/>
  <c r="P51" i="82"/>
  <c r="O51" i="82"/>
  <c r="N51" i="82"/>
  <c r="M51" i="82"/>
  <c r="L51" i="82"/>
  <c r="K51" i="82"/>
  <c r="J51" i="82"/>
  <c r="I51" i="82"/>
  <c r="H51" i="82"/>
  <c r="G51" i="82"/>
  <c r="F51" i="82"/>
  <c r="E51" i="82"/>
  <c r="D51" i="82"/>
  <c r="C51" i="82"/>
  <c r="AB50" i="74"/>
  <c r="X50" i="74"/>
  <c r="W50" i="74"/>
  <c r="V50" i="74"/>
  <c r="X51" i="104"/>
  <c r="W51" i="104"/>
  <c r="V51" i="104"/>
  <c r="D51" i="104"/>
  <c r="E51" i="104"/>
  <c r="F51" i="104"/>
  <c r="G51" i="104"/>
  <c r="H51" i="104"/>
  <c r="I51" i="104"/>
  <c r="J51" i="104"/>
  <c r="K51" i="104"/>
  <c r="L51" i="104"/>
  <c r="M51" i="104"/>
  <c r="N51" i="104"/>
  <c r="O51" i="104"/>
  <c r="P51" i="104"/>
  <c r="Q51" i="104"/>
  <c r="R51" i="104"/>
  <c r="S51" i="104"/>
  <c r="T51" i="104"/>
  <c r="U51" i="104"/>
  <c r="C51" i="104"/>
  <c r="AD51" i="100"/>
  <c r="AE51" i="100"/>
  <c r="AF51" i="100"/>
  <c r="AG51" i="100"/>
  <c r="AH51" i="100"/>
  <c r="AI51" i="100"/>
  <c r="AC51" i="100"/>
  <c r="AB51" i="100"/>
  <c r="Z51" i="100"/>
  <c r="AA51" i="100"/>
  <c r="Y51" i="100"/>
  <c r="X51" i="100"/>
  <c r="W51" i="100"/>
  <c r="V51" i="100"/>
  <c r="D51" i="100"/>
  <c r="E51" i="100"/>
  <c r="F51" i="100"/>
  <c r="G51" i="100"/>
  <c r="H51" i="100"/>
  <c r="I51" i="100"/>
  <c r="J51" i="100"/>
  <c r="K51" i="100"/>
  <c r="L51" i="100"/>
  <c r="M51" i="100"/>
  <c r="N51" i="100"/>
  <c r="O51" i="100"/>
  <c r="P51" i="100"/>
  <c r="Q51" i="100"/>
  <c r="R51" i="100"/>
  <c r="S51" i="100"/>
  <c r="T51" i="100"/>
  <c r="U51" i="100"/>
  <c r="C51" i="100"/>
  <c r="AB50" i="100"/>
  <c r="X50" i="100"/>
  <c r="W50" i="100"/>
  <c r="V50" i="100"/>
  <c r="P30" i="1"/>
  <c r="O30" i="1"/>
  <c r="O29" i="1"/>
  <c r="N30" i="1"/>
  <c r="M30" i="1"/>
  <c r="M29" i="1"/>
  <c r="L30" i="1"/>
  <c r="L29" i="1"/>
  <c r="K30" i="1"/>
  <c r="K29" i="1"/>
  <c r="J30" i="1"/>
  <c r="I30" i="1"/>
  <c r="I29" i="1"/>
  <c r="H30" i="1"/>
  <c r="H29" i="1"/>
  <c r="V51" i="95" l="1"/>
  <c r="V51" i="80"/>
  <c r="AB49" i="88"/>
  <c r="X49" i="88"/>
  <c r="W49" i="88"/>
  <c r="V49" i="88"/>
  <c r="AB28" i="88"/>
  <c r="V28" i="88"/>
  <c r="W28" i="88"/>
  <c r="X28" i="88"/>
  <c r="AB49" i="78"/>
  <c r="X49" i="78"/>
  <c r="W49" i="78"/>
  <c r="V49" i="78"/>
  <c r="AB28" i="78"/>
  <c r="X28" i="78"/>
  <c r="W28" i="78"/>
  <c r="V28" i="78"/>
  <c r="AB49" i="90"/>
  <c r="X49" i="90"/>
  <c r="W49" i="90"/>
  <c r="V49" i="90"/>
  <c r="AB28" i="90"/>
  <c r="X28" i="90"/>
  <c r="W28" i="90"/>
  <c r="V28" i="90"/>
  <c r="AB49" i="80"/>
  <c r="X49" i="80"/>
  <c r="W49" i="80"/>
  <c r="V49" i="80"/>
  <c r="AB28" i="80"/>
  <c r="X28" i="80"/>
  <c r="W28" i="80"/>
  <c r="V28" i="80"/>
  <c r="AB49" i="95"/>
  <c r="X49" i="95"/>
  <c r="W49" i="95"/>
  <c r="V49" i="95"/>
  <c r="V28" i="95"/>
  <c r="W28" i="95"/>
  <c r="X28" i="95"/>
  <c r="AB28" i="95"/>
  <c r="AB49" i="84"/>
  <c r="X49" i="84"/>
  <c r="W49" i="84"/>
  <c r="V49" i="84"/>
  <c r="AB28" i="84"/>
  <c r="X28" i="84"/>
  <c r="W28" i="84"/>
  <c r="V28" i="84"/>
  <c r="X49" i="74"/>
  <c r="W49" i="74"/>
  <c r="V49" i="74"/>
  <c r="X28" i="74"/>
  <c r="W28" i="74"/>
  <c r="V28" i="74"/>
  <c r="X49" i="100"/>
  <c r="W49" i="100"/>
  <c r="V49" i="100"/>
  <c r="X28" i="100"/>
  <c r="W28" i="100"/>
  <c r="V28" i="100"/>
  <c r="X28" i="16"/>
  <c r="V28" i="16"/>
  <c r="W28" i="16"/>
  <c r="K28" i="1"/>
  <c r="I28" i="1"/>
  <c r="AI44" i="104" l="1"/>
  <c r="AH44" i="104"/>
  <c r="AG44" i="104"/>
  <c r="AF44" i="104"/>
  <c r="AE44" i="104"/>
  <c r="AD44" i="104"/>
  <c r="AC44" i="104"/>
  <c r="AA44" i="104"/>
  <c r="Z44" i="104"/>
  <c r="Y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AI30" i="104"/>
  <c r="AH30" i="104"/>
  <c r="AG30" i="104"/>
  <c r="AF30" i="104"/>
  <c r="AE30" i="104"/>
  <c r="AD30" i="104"/>
  <c r="AC30" i="104"/>
  <c r="AA30" i="104"/>
  <c r="Z30" i="104"/>
  <c r="Y30" i="104"/>
  <c r="U30" i="104"/>
  <c r="T30" i="104"/>
  <c r="S30" i="104"/>
  <c r="R30" i="104"/>
  <c r="Q30" i="104"/>
  <c r="P30" i="104"/>
  <c r="O30" i="104"/>
  <c r="N30" i="104"/>
  <c r="M30" i="104"/>
  <c r="L30" i="104"/>
  <c r="K30" i="104"/>
  <c r="J30" i="104"/>
  <c r="I30" i="104"/>
  <c r="H30" i="104"/>
  <c r="G30" i="104"/>
  <c r="F30" i="104"/>
  <c r="E30" i="104"/>
  <c r="D30" i="104"/>
  <c r="C30" i="104"/>
  <c r="X29" i="104"/>
  <c r="W29" i="104"/>
  <c r="V29" i="104"/>
  <c r="X30" i="104" l="1"/>
  <c r="W30" i="104"/>
  <c r="V30" i="104"/>
  <c r="Z23" i="102"/>
  <c r="AF23" i="102"/>
  <c r="AG23" i="102"/>
  <c r="AH23" i="102"/>
  <c r="AE23" i="102"/>
  <c r="AB23" i="102"/>
  <c r="AC23" i="102"/>
  <c r="AA23" i="102"/>
  <c r="F23" i="102"/>
  <c r="X23" i="102" s="1"/>
  <c r="G23" i="102"/>
  <c r="H23" i="102"/>
  <c r="I23" i="102"/>
  <c r="J23" i="102"/>
  <c r="K23" i="102"/>
  <c r="L23" i="102"/>
  <c r="M23" i="102"/>
  <c r="N23" i="102"/>
  <c r="O23" i="102"/>
  <c r="P23" i="102"/>
  <c r="Q23" i="102"/>
  <c r="R23" i="102"/>
  <c r="S23" i="102"/>
  <c r="T23" i="102"/>
  <c r="U23" i="102"/>
  <c r="V23" i="102"/>
  <c r="W23" i="102"/>
  <c r="E23" i="102"/>
  <c r="AB43" i="88"/>
  <c r="X43" i="88"/>
  <c r="W43" i="88"/>
  <c r="V43" i="88"/>
  <c r="AB43" i="90"/>
  <c r="X43" i="90"/>
  <c r="W43" i="90"/>
  <c r="V43" i="90"/>
  <c r="AB43" i="78"/>
  <c r="X43" i="78"/>
  <c r="W43" i="78"/>
  <c r="V43" i="78"/>
  <c r="X43" i="72"/>
  <c r="W43" i="72"/>
  <c r="V43" i="72"/>
  <c r="AB43" i="100"/>
  <c r="X43" i="100"/>
  <c r="W43" i="100"/>
  <c r="V43" i="100"/>
  <c r="X39" i="93"/>
  <c r="W39" i="93"/>
  <c r="V39" i="93"/>
  <c r="AB43" i="80"/>
  <c r="X43" i="80"/>
  <c r="W43" i="80"/>
  <c r="V43" i="80"/>
  <c r="AB43" i="95"/>
  <c r="X43" i="95"/>
  <c r="W43" i="95"/>
  <c r="V43" i="95"/>
  <c r="AB43" i="84"/>
  <c r="X43" i="84"/>
  <c r="W43" i="84"/>
  <c r="V43" i="84"/>
  <c r="AB43" i="74"/>
  <c r="X43" i="74"/>
  <c r="W43" i="74"/>
  <c r="V43" i="74"/>
  <c r="AB47" i="16"/>
  <c r="X47" i="16"/>
  <c r="W47" i="16"/>
  <c r="V47" i="16"/>
  <c r="O27" i="1"/>
  <c r="O28" i="1" s="1"/>
  <c r="H27" i="1"/>
  <c r="V29" i="80"/>
  <c r="W29" i="80"/>
  <c r="X29" i="80"/>
  <c r="AB29" i="80"/>
  <c r="AB29" i="84"/>
  <c r="AD23" i="102" l="1"/>
  <c r="Y23" i="102"/>
  <c r="AB42" i="88"/>
  <c r="X42" i="88"/>
  <c r="W42" i="88"/>
  <c r="V42" i="88"/>
  <c r="AB42" i="78"/>
  <c r="X42" i="78"/>
  <c r="W42" i="78"/>
  <c r="V42" i="78"/>
  <c r="AB42" i="92"/>
  <c r="AB42" i="90"/>
  <c r="X42" i="90"/>
  <c r="W42" i="90"/>
  <c r="V42" i="90"/>
  <c r="AB42" i="80"/>
  <c r="X42" i="80"/>
  <c r="W42" i="80"/>
  <c r="V42" i="80"/>
  <c r="AB42" i="95"/>
  <c r="X42" i="95"/>
  <c r="W42" i="95"/>
  <c r="V42" i="95"/>
  <c r="AB42" i="84"/>
  <c r="X42" i="84"/>
  <c r="W42" i="84"/>
  <c r="V42" i="84"/>
  <c r="AB42" i="85"/>
  <c r="X42" i="85"/>
  <c r="W42" i="85"/>
  <c r="V42" i="85"/>
  <c r="AB42" i="74"/>
  <c r="X42" i="74"/>
  <c r="W42" i="74"/>
  <c r="V42" i="74"/>
  <c r="X42" i="100"/>
  <c r="W42" i="100"/>
  <c r="V42" i="100"/>
  <c r="AB46" i="16"/>
  <c r="X46" i="16"/>
  <c r="W46" i="16"/>
  <c r="V46" i="16"/>
  <c r="I26" i="1"/>
  <c r="X29" i="84" l="1"/>
  <c r="W29" i="84"/>
  <c r="V29" i="84"/>
  <c r="AB41" i="88" l="1"/>
  <c r="X41" i="88"/>
  <c r="W41" i="88"/>
  <c r="V41" i="88"/>
  <c r="AB41" i="78"/>
  <c r="X41" i="78"/>
  <c r="W41" i="78"/>
  <c r="V41" i="78"/>
  <c r="X41" i="72"/>
  <c r="W41" i="72"/>
  <c r="V41" i="72"/>
  <c r="AB37" i="90"/>
  <c r="X37" i="90"/>
  <c r="W37" i="90"/>
  <c r="V37" i="90"/>
  <c r="AB41" i="90"/>
  <c r="X41" i="90"/>
  <c r="W41" i="90"/>
  <c r="V41" i="90"/>
  <c r="AB41" i="80"/>
  <c r="X41" i="80"/>
  <c r="W41" i="80"/>
  <c r="V41" i="80"/>
  <c r="AB41" i="95"/>
  <c r="AB41" i="84"/>
  <c r="X41" i="84"/>
  <c r="W41" i="84"/>
  <c r="V41" i="84"/>
  <c r="X39" i="97"/>
  <c r="W39" i="97"/>
  <c r="V39" i="97"/>
  <c r="AB41" i="97"/>
  <c r="X41" i="97"/>
  <c r="W41" i="97"/>
  <c r="V41" i="97"/>
  <c r="AB41" i="74"/>
  <c r="X41" i="74"/>
  <c r="W41" i="74"/>
  <c r="V41" i="74"/>
  <c r="AB41" i="100"/>
  <c r="X41" i="100"/>
  <c r="W41" i="100"/>
  <c r="V41" i="100"/>
  <c r="AB45" i="16"/>
  <c r="X45" i="16"/>
  <c r="W45" i="16"/>
  <c r="V45" i="16"/>
  <c r="N25" i="1"/>
  <c r="N26" i="1" s="1"/>
  <c r="E30" i="100" l="1"/>
  <c r="AB40" i="88" l="1"/>
  <c r="X40" i="88"/>
  <c r="W40" i="88"/>
  <c r="V40" i="88"/>
  <c r="AB40" i="78"/>
  <c r="X40" i="78"/>
  <c r="W40" i="78"/>
  <c r="V40" i="78"/>
  <c r="AB40" i="72"/>
  <c r="X40" i="72"/>
  <c r="W40" i="72"/>
  <c r="V40" i="72"/>
  <c r="AB40" i="100"/>
  <c r="X40" i="100"/>
  <c r="W40" i="100"/>
  <c r="V40" i="100"/>
  <c r="AB40" i="97"/>
  <c r="X40" i="97"/>
  <c r="W40" i="97"/>
  <c r="V40" i="97"/>
  <c r="AB40" i="84"/>
  <c r="X40" i="84"/>
  <c r="W40" i="84"/>
  <c r="V40" i="84"/>
  <c r="AB40" i="95"/>
  <c r="AB40" i="80"/>
  <c r="X40" i="80"/>
  <c r="W40" i="80"/>
  <c r="V40" i="80"/>
  <c r="AB40" i="90"/>
  <c r="X40" i="90"/>
  <c r="W40" i="90"/>
  <c r="V40" i="90"/>
  <c r="AB39" i="90"/>
  <c r="X39" i="90"/>
  <c r="W39" i="90"/>
  <c r="V39" i="90"/>
  <c r="K24" i="1"/>
  <c r="H24" i="1"/>
  <c r="H25" i="1" s="1"/>
  <c r="AB38" i="16" l="1"/>
  <c r="X38" i="16"/>
  <c r="W38" i="16"/>
  <c r="V38" i="16"/>
  <c r="D30" i="80"/>
  <c r="X40" i="85" l="1"/>
  <c r="W40" i="85"/>
  <c r="V40" i="85"/>
  <c r="AB44" i="16"/>
  <c r="X44" i="16"/>
  <c r="W44" i="16"/>
  <c r="V44" i="16"/>
  <c r="AL29" i="73" l="1"/>
  <c r="K22" i="1" l="1"/>
  <c r="I22" i="1"/>
  <c r="I23" i="1" s="1"/>
  <c r="AB39" i="88" l="1"/>
  <c r="X39" i="88"/>
  <c r="W39" i="88"/>
  <c r="V39" i="88"/>
  <c r="X39" i="78"/>
  <c r="W39" i="78"/>
  <c r="X39" i="72"/>
  <c r="W39" i="72"/>
  <c r="V39" i="72"/>
  <c r="AB39" i="80"/>
  <c r="X39" i="80"/>
  <c r="W39" i="80"/>
  <c r="V39" i="80"/>
  <c r="AB39" i="95"/>
  <c r="X39" i="95"/>
  <c r="W39" i="95"/>
  <c r="V39" i="95"/>
  <c r="AB39" i="84"/>
  <c r="X39" i="84"/>
  <c r="W39" i="84"/>
  <c r="V39" i="84"/>
  <c r="X39" i="85"/>
  <c r="W39" i="85"/>
  <c r="V39" i="85"/>
  <c r="X39" i="82"/>
  <c r="W39" i="82"/>
  <c r="V39" i="82"/>
  <c r="X39" i="87"/>
  <c r="W39" i="87"/>
  <c r="V39" i="87"/>
  <c r="AB39" i="74"/>
  <c r="X39" i="74"/>
  <c r="W39" i="74"/>
  <c r="V39" i="74"/>
  <c r="AB39" i="100"/>
  <c r="X39" i="100"/>
  <c r="W39" i="100"/>
  <c r="V39" i="100"/>
  <c r="AB43" i="16"/>
  <c r="X43" i="16"/>
  <c r="W43" i="16"/>
  <c r="V43" i="16"/>
  <c r="H21" i="1"/>
  <c r="R30" i="97" l="1"/>
  <c r="AG30" i="100" l="1"/>
  <c r="X38" i="92" l="1"/>
  <c r="W38" i="92"/>
  <c r="V38" i="92"/>
  <c r="AB38" i="88"/>
  <c r="X38" i="88"/>
  <c r="W38" i="88"/>
  <c r="V38" i="88"/>
  <c r="AB38" i="78"/>
  <c r="X38" i="78"/>
  <c r="W38" i="78"/>
  <c r="V38" i="78"/>
  <c r="X38" i="96"/>
  <c r="W38" i="96"/>
  <c r="V38" i="96"/>
  <c r="X38" i="72"/>
  <c r="W38" i="72"/>
  <c r="V38" i="72"/>
  <c r="AB38" i="90"/>
  <c r="X38" i="90"/>
  <c r="W38" i="90"/>
  <c r="V38" i="90"/>
  <c r="AB38" i="80"/>
  <c r="X38" i="80"/>
  <c r="W38" i="80"/>
  <c r="V38" i="80"/>
  <c r="AB38" i="95"/>
  <c r="AB38" i="84"/>
  <c r="X38" i="84"/>
  <c r="W38" i="84"/>
  <c r="V38" i="84"/>
  <c r="X38" i="85"/>
  <c r="W38" i="85"/>
  <c r="V38" i="85"/>
  <c r="AB38" i="97"/>
  <c r="X38" i="97"/>
  <c r="W38" i="97"/>
  <c r="V38" i="97"/>
  <c r="AB38" i="100"/>
  <c r="X38" i="100"/>
  <c r="W38" i="100"/>
  <c r="V38" i="100"/>
  <c r="AB38" i="74"/>
  <c r="X38" i="74"/>
  <c r="W38" i="74"/>
  <c r="V38" i="74"/>
  <c r="AB42" i="16"/>
  <c r="X42" i="16"/>
  <c r="W42" i="16"/>
  <c r="V42" i="16"/>
  <c r="O20" i="1"/>
  <c r="O21" i="1" s="1"/>
  <c r="O22" i="1" s="1"/>
  <c r="O23" i="1" s="1"/>
  <c r="O24" i="1" s="1"/>
  <c r="J20" i="1"/>
  <c r="J21" i="1" s="1"/>
  <c r="J22" i="1" s="1"/>
  <c r="J23" i="1" s="1"/>
  <c r="J24" i="1" s="1"/>
  <c r="J25" i="1" s="1"/>
  <c r="J26" i="1" s="1"/>
  <c r="J27" i="1" s="1"/>
  <c r="J28" i="1" s="1"/>
  <c r="AB37" i="95" l="1"/>
  <c r="AB37" i="80"/>
  <c r="X37" i="80"/>
  <c r="W37" i="80"/>
  <c r="V37" i="80"/>
  <c r="M19" i="1"/>
  <c r="M20" i="1" s="1"/>
  <c r="M21" i="1" s="1"/>
  <c r="M22" i="1" s="1"/>
  <c r="M23" i="1" s="1"/>
  <c r="M24" i="1" s="1"/>
  <c r="M25" i="1" s="1"/>
  <c r="M26" i="1" s="1"/>
  <c r="M27" i="1" s="1"/>
  <c r="M28" i="1" s="1"/>
  <c r="I19" i="1"/>
  <c r="I20" i="1" s="1"/>
  <c r="M18" i="1"/>
  <c r="I18" i="1"/>
  <c r="N17" i="1"/>
  <c r="N18" i="1" s="1"/>
  <c r="N19" i="1" s="1"/>
  <c r="N16" i="1"/>
  <c r="K16" i="1"/>
  <c r="K17" i="1" s="1"/>
  <c r="K18" i="1" s="1"/>
  <c r="K19" i="1" s="1"/>
  <c r="AB37" i="74" l="1"/>
  <c r="X37" i="74"/>
  <c r="W37" i="74"/>
  <c r="V37" i="74"/>
  <c r="AB37" i="88" l="1"/>
  <c r="X37" i="88"/>
  <c r="W37" i="88"/>
  <c r="V37" i="88"/>
  <c r="AB36" i="88"/>
  <c r="X36" i="88"/>
  <c r="W36" i="88"/>
  <c r="V36" i="88"/>
  <c r="AB35" i="88"/>
  <c r="X35" i="88"/>
  <c r="W35" i="88"/>
  <c r="V35" i="88"/>
  <c r="AB34" i="88"/>
  <c r="X34" i="88"/>
  <c r="W34" i="88"/>
  <c r="V34" i="88"/>
  <c r="X37" i="78"/>
  <c r="W37" i="78"/>
  <c r="V37" i="78"/>
  <c r="AB36" i="78"/>
  <c r="X36" i="78"/>
  <c r="W36" i="78"/>
  <c r="V36" i="78"/>
  <c r="AB35" i="78"/>
  <c r="X35" i="78"/>
  <c r="W35" i="78"/>
  <c r="V35" i="78"/>
  <c r="X34" i="78"/>
  <c r="W34" i="78"/>
  <c r="V34" i="78"/>
  <c r="AB37" i="92"/>
  <c r="X37" i="92"/>
  <c r="W37" i="92"/>
  <c r="V37" i="92"/>
  <c r="AB36" i="92"/>
  <c r="X35" i="92"/>
  <c r="W35" i="92"/>
  <c r="V35" i="92"/>
  <c r="AB34" i="92"/>
  <c r="X34" i="92"/>
  <c r="W34" i="92"/>
  <c r="V34" i="92"/>
  <c r="AB37" i="84"/>
  <c r="X37" i="84"/>
  <c r="W37" i="84"/>
  <c r="V37" i="84"/>
  <c r="AB36" i="84"/>
  <c r="X36" i="84"/>
  <c r="W36" i="84"/>
  <c r="V36" i="84"/>
  <c r="AB35" i="84"/>
  <c r="X35" i="84"/>
  <c r="W35" i="84"/>
  <c r="V35" i="84"/>
  <c r="AB34" i="84"/>
  <c r="X34" i="84"/>
  <c r="W34" i="84"/>
  <c r="V34" i="84"/>
  <c r="AB36" i="87"/>
  <c r="W36" i="87"/>
  <c r="AB37" i="97"/>
  <c r="X37" i="97"/>
  <c r="W37" i="97"/>
  <c r="V37" i="97"/>
  <c r="X36" i="97"/>
  <c r="W36" i="97"/>
  <c r="V36" i="97"/>
  <c r="AB35" i="97"/>
  <c r="X35" i="97"/>
  <c r="W35" i="97"/>
  <c r="V35" i="97"/>
  <c r="AB34" i="97"/>
  <c r="X34" i="97"/>
  <c r="W34" i="97"/>
  <c r="V34" i="97"/>
  <c r="AB37" i="100"/>
  <c r="X37" i="100"/>
  <c r="W37" i="100"/>
  <c r="V37" i="100"/>
  <c r="AB36" i="100"/>
  <c r="X36" i="100"/>
  <c r="W36" i="100"/>
  <c r="V36" i="100"/>
  <c r="X35" i="100"/>
  <c r="W35" i="100"/>
  <c r="V35" i="100"/>
  <c r="AB34" i="100"/>
  <c r="X34" i="100"/>
  <c r="W34" i="100"/>
  <c r="V34" i="100"/>
  <c r="AB41" i="16"/>
  <c r="X41" i="16"/>
  <c r="W41" i="16"/>
  <c r="V41" i="16"/>
  <c r="AB40" i="16"/>
  <c r="X40" i="16"/>
  <c r="W40" i="16"/>
  <c r="V40" i="16"/>
  <c r="AB39" i="16"/>
  <c r="X39" i="16"/>
  <c r="W39" i="16"/>
  <c r="V39" i="16"/>
  <c r="H15" i="1"/>
  <c r="H16" i="1" s="1"/>
  <c r="H17" i="1" s="1"/>
  <c r="H18" i="1" s="1"/>
  <c r="H19" i="1" s="1"/>
  <c r="X36" i="95"/>
  <c r="W36" i="95"/>
  <c r="V36" i="95"/>
  <c r="AB35" i="95"/>
  <c r="AB34" i="95"/>
  <c r="V26" i="16" l="1"/>
  <c r="W26" i="16"/>
  <c r="X26" i="16"/>
  <c r="AB26" i="16"/>
  <c r="V27" i="16"/>
  <c r="W27" i="16"/>
  <c r="X27" i="16"/>
  <c r="AB27" i="16"/>
  <c r="Z30" i="100" l="1"/>
  <c r="AA30" i="100"/>
  <c r="Y30" i="100"/>
  <c r="X36" i="72"/>
  <c r="W36" i="72"/>
  <c r="V36" i="72"/>
  <c r="X35" i="72"/>
  <c r="W35" i="72"/>
  <c r="V35" i="72"/>
  <c r="AB35" i="90"/>
  <c r="X35" i="90"/>
  <c r="W35" i="90"/>
  <c r="V35" i="90"/>
  <c r="AB34" i="90"/>
  <c r="X34" i="90"/>
  <c r="W34" i="90"/>
  <c r="V34" i="90"/>
  <c r="AB36" i="80"/>
  <c r="X36" i="80"/>
  <c r="W36" i="80"/>
  <c r="V36" i="80"/>
  <c r="AB35" i="80"/>
  <c r="X35" i="80"/>
  <c r="W35" i="80"/>
  <c r="V35" i="80"/>
  <c r="AB34" i="80"/>
  <c r="X34" i="80"/>
  <c r="W34" i="80"/>
  <c r="V34" i="80"/>
  <c r="X36" i="74"/>
  <c r="W36" i="74"/>
  <c r="V36" i="74"/>
  <c r="M14" i="1"/>
  <c r="M15" i="1" s="1"/>
  <c r="I14" i="1"/>
  <c r="AB35" i="74" l="1"/>
  <c r="X35" i="74"/>
  <c r="W35" i="74"/>
  <c r="V35" i="74"/>
  <c r="AB34" i="74"/>
  <c r="X34" i="74"/>
  <c r="W34" i="74"/>
  <c r="V34" i="74"/>
  <c r="Y30" i="92"/>
  <c r="Z30" i="92"/>
  <c r="AA30" i="92"/>
  <c r="AB9" i="96"/>
  <c r="AB3" i="78"/>
  <c r="AB3" i="85"/>
  <c r="AD30" i="16"/>
  <c r="AE30" i="16"/>
  <c r="AF30" i="16"/>
  <c r="AG30" i="16"/>
  <c r="AC30" i="16"/>
  <c r="Z30" i="16"/>
  <c r="AA30" i="16"/>
  <c r="Y30" i="16"/>
  <c r="C30" i="16"/>
  <c r="L33" i="16"/>
  <c r="M30" i="16"/>
  <c r="M33" i="16" s="1"/>
  <c r="P30" i="16"/>
  <c r="Q30" i="16"/>
  <c r="E30" i="16"/>
  <c r="F30" i="16"/>
  <c r="G30" i="16"/>
  <c r="I30" i="16"/>
  <c r="J33" i="16"/>
  <c r="K30" i="16"/>
  <c r="N30" i="16"/>
  <c r="O30" i="16"/>
  <c r="R30" i="16"/>
  <c r="S30" i="16"/>
  <c r="U30" i="16"/>
  <c r="AB13" i="95"/>
  <c r="X24" i="99"/>
  <c r="W24" i="99"/>
  <c r="V24" i="99"/>
  <c r="X22" i="99"/>
  <c r="W22" i="99"/>
  <c r="V22" i="99"/>
  <c r="X9" i="99"/>
  <c r="W9" i="99"/>
  <c r="V9" i="99"/>
  <c r="AB4" i="96"/>
  <c r="X20" i="96"/>
  <c r="W20" i="96"/>
  <c r="V20" i="96"/>
  <c r="X9" i="96"/>
  <c r="W9" i="96"/>
  <c r="V9" i="96"/>
  <c r="X5" i="96"/>
  <c r="W5" i="96"/>
  <c r="V5" i="96"/>
  <c r="AB30" i="100"/>
  <c r="N30" i="100"/>
  <c r="D30" i="100"/>
  <c r="F30" i="100"/>
  <c r="L30" i="100"/>
  <c r="M30" i="100"/>
  <c r="C30" i="100"/>
  <c r="AB29" i="100"/>
  <c r="X29" i="100"/>
  <c r="W29" i="100"/>
  <c r="V29" i="100"/>
  <c r="AB27" i="100"/>
  <c r="X27" i="100"/>
  <c r="W27" i="100"/>
  <c r="V27" i="100"/>
  <c r="X26" i="100"/>
  <c r="W26" i="100"/>
  <c r="V26" i="100"/>
  <c r="AB25" i="100"/>
  <c r="X25" i="100"/>
  <c r="W25" i="100"/>
  <c r="V25" i="100"/>
  <c r="AB24" i="100"/>
  <c r="X24" i="100"/>
  <c r="W24" i="100"/>
  <c r="V24" i="100"/>
  <c r="AB23" i="100"/>
  <c r="X23" i="100"/>
  <c r="W23" i="100"/>
  <c r="V23" i="100"/>
  <c r="AB22" i="100"/>
  <c r="X22" i="100"/>
  <c r="W22" i="100"/>
  <c r="V22" i="100"/>
  <c r="AB21" i="100"/>
  <c r="X21" i="100"/>
  <c r="W21" i="100"/>
  <c r="V21" i="100"/>
  <c r="AB20" i="100"/>
  <c r="X20" i="100"/>
  <c r="W20" i="100"/>
  <c r="V20" i="100"/>
  <c r="X19" i="100"/>
  <c r="W19" i="100"/>
  <c r="V19" i="100"/>
  <c r="AB18" i="100"/>
  <c r="X18" i="100"/>
  <c r="W18" i="100"/>
  <c r="V18" i="100"/>
  <c r="AB17" i="100"/>
  <c r="X17" i="100"/>
  <c r="W17" i="100"/>
  <c r="V17" i="100"/>
  <c r="AB16" i="100"/>
  <c r="X16" i="100"/>
  <c r="W16" i="100"/>
  <c r="V16" i="100"/>
  <c r="AB15" i="100"/>
  <c r="X15" i="100"/>
  <c r="W15" i="100"/>
  <c r="V15" i="100"/>
  <c r="AB14" i="100"/>
  <c r="X14" i="100"/>
  <c r="W14" i="100"/>
  <c r="V14" i="100"/>
  <c r="X13" i="100"/>
  <c r="W13" i="100"/>
  <c r="V13" i="100"/>
  <c r="AB12" i="100"/>
  <c r="X12" i="100"/>
  <c r="W12" i="100"/>
  <c r="V12" i="100"/>
  <c r="AB11" i="100"/>
  <c r="X11" i="100"/>
  <c r="W11" i="100"/>
  <c r="V11" i="100"/>
  <c r="AB10" i="100"/>
  <c r="X10" i="100"/>
  <c r="W10" i="100"/>
  <c r="V10" i="100"/>
  <c r="AB9" i="100"/>
  <c r="X9" i="100"/>
  <c r="W9" i="100"/>
  <c r="V9" i="100"/>
  <c r="X8" i="100"/>
  <c r="W8" i="100"/>
  <c r="V8" i="100"/>
  <c r="O12" i="1"/>
  <c r="O13" i="1" s="1"/>
  <c r="O14" i="1" s="1"/>
  <c r="O15" i="1" s="1"/>
  <c r="O16" i="1" s="1"/>
  <c r="O17" i="1" s="1"/>
  <c r="N11" i="1"/>
  <c r="N12" i="1" s="1"/>
  <c r="N13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H13" i="1"/>
  <c r="I12" i="1"/>
  <c r="M5" i="1"/>
  <c r="M6" i="1" s="1"/>
  <c r="M7" i="1" s="1"/>
  <c r="M8" i="1" s="1"/>
  <c r="M9" i="1" s="1"/>
  <c r="M10" i="1" s="1"/>
  <c r="M11" i="1" s="1"/>
  <c r="K4" i="1"/>
  <c r="K5" i="1" s="1"/>
  <c r="K6" i="1" s="1"/>
  <c r="K7" i="1" s="1"/>
  <c r="K8" i="1" s="1"/>
  <c r="K9" i="1" s="1"/>
  <c r="K10" i="1" s="1"/>
  <c r="K11" i="1" s="1"/>
  <c r="H4" i="1"/>
  <c r="H5" i="1"/>
  <c r="H6" i="1" s="1"/>
  <c r="H7" i="1" s="1"/>
  <c r="H8" i="1" s="1"/>
  <c r="H9" i="1" s="1"/>
  <c r="H10" i="1" s="1"/>
  <c r="H11" i="1" s="1"/>
  <c r="O4" i="1"/>
  <c r="O5" i="1" s="1"/>
  <c r="O6" i="1" s="1"/>
  <c r="O7" i="1" s="1"/>
  <c r="O8" i="1" s="1"/>
  <c r="O9" i="1" s="1"/>
  <c r="O10" i="1" s="1"/>
  <c r="N9" i="1"/>
  <c r="L7" i="1"/>
  <c r="L8" i="1" s="1"/>
  <c r="I5" i="1"/>
  <c r="I6" i="1" s="1"/>
  <c r="I7" i="1" s="1"/>
  <c r="N4" i="1"/>
  <c r="N5" i="1" s="1"/>
  <c r="N6" i="1" s="1"/>
  <c r="L4" i="1"/>
  <c r="J4" i="1"/>
  <c r="V6" i="101"/>
  <c r="W6" i="101"/>
  <c r="X6" i="101"/>
  <c r="V9" i="101"/>
  <c r="W9" i="101"/>
  <c r="X9" i="101"/>
  <c r="V7" i="73"/>
  <c r="W7" i="73"/>
  <c r="X7" i="73"/>
  <c r="V8" i="73"/>
  <c r="W8" i="73"/>
  <c r="X8" i="73"/>
  <c r="V9" i="73"/>
  <c r="W9" i="73"/>
  <c r="X9" i="73"/>
  <c r="AB6" i="88"/>
  <c r="AB7" i="88"/>
  <c r="AB8" i="88"/>
  <c r="AB10" i="88"/>
  <c r="AB11" i="88"/>
  <c r="AB12" i="88"/>
  <c r="AB13" i="88"/>
  <c r="AB14" i="88"/>
  <c r="AB15" i="88"/>
  <c r="AB5" i="78"/>
  <c r="AB6" i="78"/>
  <c r="AB7" i="78"/>
  <c r="AB8" i="78"/>
  <c r="AB10" i="78"/>
  <c r="AB11" i="78"/>
  <c r="AB13" i="78"/>
  <c r="AB14" i="78"/>
  <c r="AB18" i="78"/>
  <c r="AB19" i="78"/>
  <c r="AB20" i="78"/>
  <c r="AB23" i="78"/>
  <c r="AB24" i="78"/>
  <c r="AB25" i="78"/>
  <c r="AB26" i="78"/>
  <c r="AB27" i="78"/>
  <c r="V4" i="78"/>
  <c r="W4" i="78"/>
  <c r="X4" i="78"/>
  <c r="V5" i="78"/>
  <c r="W5" i="78"/>
  <c r="X5" i="78"/>
  <c r="V6" i="78"/>
  <c r="W6" i="78"/>
  <c r="X6" i="78"/>
  <c r="V7" i="78"/>
  <c r="W7" i="78"/>
  <c r="X7" i="78"/>
  <c r="V8" i="78"/>
  <c r="W8" i="78"/>
  <c r="X8" i="78"/>
  <c r="V9" i="78"/>
  <c r="W9" i="78"/>
  <c r="X9" i="78"/>
  <c r="V10" i="78"/>
  <c r="W10" i="78"/>
  <c r="X10" i="78"/>
  <c r="V11" i="78"/>
  <c r="W11" i="78"/>
  <c r="X11" i="78"/>
  <c r="V12" i="78"/>
  <c r="W12" i="78"/>
  <c r="X12" i="78"/>
  <c r="V13" i="78"/>
  <c r="W13" i="78"/>
  <c r="X13" i="78"/>
  <c r="V14" i="78"/>
  <c r="W14" i="78"/>
  <c r="X14" i="78"/>
  <c r="V15" i="78"/>
  <c r="W15" i="78"/>
  <c r="X15" i="78"/>
  <c r="V16" i="78"/>
  <c r="W16" i="78"/>
  <c r="X16" i="78"/>
  <c r="V17" i="78"/>
  <c r="W17" i="78"/>
  <c r="X17" i="78"/>
  <c r="V18" i="78"/>
  <c r="W18" i="78"/>
  <c r="X18" i="78"/>
  <c r="V19" i="78"/>
  <c r="W19" i="78"/>
  <c r="X19" i="78"/>
  <c r="V20" i="78"/>
  <c r="W20" i="78"/>
  <c r="X20" i="78"/>
  <c r="W21" i="78"/>
  <c r="X21" i="78"/>
  <c r="V22" i="78"/>
  <c r="W22" i="78"/>
  <c r="X22" i="78"/>
  <c r="V23" i="78"/>
  <c r="W23" i="78"/>
  <c r="X23" i="78"/>
  <c r="V24" i="78"/>
  <c r="W24" i="78"/>
  <c r="X24" i="78"/>
  <c r="V25" i="78"/>
  <c r="W25" i="78"/>
  <c r="X25" i="78"/>
  <c r="V26" i="78"/>
  <c r="W26" i="78"/>
  <c r="X26" i="78"/>
  <c r="V27" i="78"/>
  <c r="W27" i="78"/>
  <c r="X27" i="78"/>
  <c r="AB26" i="92"/>
  <c r="X22" i="92"/>
  <c r="W22" i="92"/>
  <c r="V22" i="92"/>
  <c r="X20" i="92"/>
  <c r="W20" i="92"/>
  <c r="V20" i="92"/>
  <c r="AB18" i="92"/>
  <c r="X18" i="92"/>
  <c r="W18" i="92"/>
  <c r="V18" i="92"/>
  <c r="AB17" i="92"/>
  <c r="X17" i="92"/>
  <c r="W17" i="92"/>
  <c r="V17" i="92"/>
  <c r="X16" i="92"/>
  <c r="W16" i="92"/>
  <c r="V16" i="92"/>
  <c r="AB15" i="92"/>
  <c r="X15" i="92"/>
  <c r="W15" i="92"/>
  <c r="V15" i="92"/>
  <c r="AB14" i="92"/>
  <c r="X13" i="92"/>
  <c r="W13" i="92"/>
  <c r="V13" i="92"/>
  <c r="AB12" i="92"/>
  <c r="X12" i="92"/>
  <c r="W12" i="92"/>
  <c r="V12" i="92"/>
  <c r="AB10" i="92"/>
  <c r="X10" i="92"/>
  <c r="W10" i="92"/>
  <c r="V10" i="92"/>
  <c r="AB9" i="92"/>
  <c r="X9" i="92"/>
  <c r="W9" i="92"/>
  <c r="V9" i="92"/>
  <c r="AB7" i="92"/>
  <c r="X5" i="92"/>
  <c r="W5" i="92"/>
  <c r="V5" i="92"/>
  <c r="X4" i="92"/>
  <c r="W4" i="92"/>
  <c r="V4" i="92"/>
  <c r="AB3" i="92"/>
  <c r="X3" i="92"/>
  <c r="W3" i="92"/>
  <c r="V3" i="92"/>
  <c r="AB4" i="72"/>
  <c r="AB9" i="72"/>
  <c r="AB10" i="72"/>
  <c r="AB11" i="72"/>
  <c r="AB22" i="72"/>
  <c r="AB23" i="72"/>
  <c r="AB9" i="93"/>
  <c r="AB24" i="93"/>
  <c r="V9" i="93"/>
  <c r="W9" i="93"/>
  <c r="X9" i="93"/>
  <c r="V21" i="93"/>
  <c r="W21" i="93"/>
  <c r="X21" i="93"/>
  <c r="V24" i="93"/>
  <c r="W24" i="93"/>
  <c r="X24" i="93"/>
  <c r="AB7" i="90"/>
  <c r="AB8" i="90"/>
  <c r="AB9" i="90"/>
  <c r="AB10" i="90"/>
  <c r="AB11" i="90"/>
  <c r="AB12" i="90"/>
  <c r="AB13" i="90"/>
  <c r="AB15" i="90"/>
  <c r="AB16" i="90"/>
  <c r="AB17" i="90"/>
  <c r="V4" i="90"/>
  <c r="W4" i="90"/>
  <c r="X4" i="90"/>
  <c r="V5" i="90"/>
  <c r="W5" i="90"/>
  <c r="X5" i="90"/>
  <c r="V6" i="90"/>
  <c r="W6" i="90"/>
  <c r="X6" i="90"/>
  <c r="V7" i="90"/>
  <c r="W7" i="90"/>
  <c r="X7" i="90"/>
  <c r="V8" i="90"/>
  <c r="W8" i="90"/>
  <c r="X8" i="90"/>
  <c r="V9" i="90"/>
  <c r="W9" i="90"/>
  <c r="X9" i="90"/>
  <c r="V10" i="90"/>
  <c r="W10" i="90"/>
  <c r="X10" i="90"/>
  <c r="V11" i="90"/>
  <c r="W11" i="90"/>
  <c r="X11" i="90"/>
  <c r="V12" i="90"/>
  <c r="W12" i="90"/>
  <c r="X12" i="90"/>
  <c r="V13" i="90"/>
  <c r="W13" i="90"/>
  <c r="X13" i="90"/>
  <c r="V15" i="90"/>
  <c r="W15" i="90"/>
  <c r="X15" i="90"/>
  <c r="V16" i="90"/>
  <c r="W16" i="90"/>
  <c r="X16" i="90"/>
  <c r="V17" i="90"/>
  <c r="W17" i="90"/>
  <c r="X17" i="90"/>
  <c r="AB5" i="80"/>
  <c r="AB6" i="80"/>
  <c r="AB7" i="80"/>
  <c r="AB8" i="80"/>
  <c r="AB9" i="80"/>
  <c r="AB10" i="80"/>
  <c r="AB11" i="80"/>
  <c r="AB12" i="80"/>
  <c r="AB13" i="80"/>
  <c r="AB14" i="80"/>
  <c r="AB15" i="80"/>
  <c r="AB16" i="80"/>
  <c r="AB17" i="80"/>
  <c r="AB18" i="80"/>
  <c r="AB19" i="80"/>
  <c r="AB20" i="80"/>
  <c r="AB21" i="80"/>
  <c r="AB22" i="80"/>
  <c r="AB23" i="80"/>
  <c r="AB24" i="80"/>
  <c r="AB25" i="80"/>
  <c r="AB26" i="80"/>
  <c r="AB27" i="80"/>
  <c r="V5" i="80"/>
  <c r="W5" i="80"/>
  <c r="X5" i="80"/>
  <c r="V6" i="80"/>
  <c r="W6" i="80"/>
  <c r="X6" i="80"/>
  <c r="V7" i="80"/>
  <c r="W7" i="80"/>
  <c r="X7" i="80"/>
  <c r="V8" i="80"/>
  <c r="W8" i="80"/>
  <c r="X8" i="80"/>
  <c r="V9" i="80"/>
  <c r="W9" i="80"/>
  <c r="X9" i="80"/>
  <c r="V10" i="80"/>
  <c r="W10" i="80"/>
  <c r="X10" i="80"/>
  <c r="V11" i="80"/>
  <c r="W11" i="80"/>
  <c r="X11" i="80"/>
  <c r="V12" i="80"/>
  <c r="W12" i="80"/>
  <c r="X12" i="80"/>
  <c r="V13" i="80"/>
  <c r="W13" i="80"/>
  <c r="X13" i="80"/>
  <c r="V14" i="80"/>
  <c r="W14" i="80"/>
  <c r="X14" i="80"/>
  <c r="V15" i="80"/>
  <c r="W15" i="80"/>
  <c r="X15" i="80"/>
  <c r="V16" i="80"/>
  <c r="W16" i="80"/>
  <c r="X16" i="80"/>
  <c r="V17" i="80"/>
  <c r="W17" i="80"/>
  <c r="X17" i="80"/>
  <c r="W18" i="80"/>
  <c r="V19" i="80"/>
  <c r="W19" i="80"/>
  <c r="X19" i="80"/>
  <c r="V20" i="80"/>
  <c r="W20" i="80"/>
  <c r="X20" i="80"/>
  <c r="V21" i="80"/>
  <c r="W21" i="80"/>
  <c r="X21" i="80"/>
  <c r="V22" i="80"/>
  <c r="W22" i="80"/>
  <c r="X22" i="80"/>
  <c r="V23" i="80"/>
  <c r="W23" i="80"/>
  <c r="X23" i="80"/>
  <c r="V24" i="80"/>
  <c r="W24" i="80"/>
  <c r="X24" i="80"/>
  <c r="V25" i="80"/>
  <c r="W25" i="80"/>
  <c r="X25" i="80"/>
  <c r="V26" i="80"/>
  <c r="W26" i="80"/>
  <c r="X26" i="80"/>
  <c r="V27" i="80"/>
  <c r="W27" i="80"/>
  <c r="X27" i="80"/>
  <c r="AB4" i="84"/>
  <c r="AB5" i="84"/>
  <c r="AB6" i="84"/>
  <c r="AB7" i="84"/>
  <c r="AB8" i="84"/>
  <c r="AB10" i="84"/>
  <c r="AB11" i="84"/>
  <c r="AB12" i="84"/>
  <c r="AB13" i="84"/>
  <c r="AB14" i="84"/>
  <c r="AB15" i="84"/>
  <c r="AB16" i="84"/>
  <c r="AB17" i="84"/>
  <c r="AB18" i="84"/>
  <c r="AB19" i="84"/>
  <c r="AB20" i="84"/>
  <c r="AB21" i="84"/>
  <c r="AB22" i="84"/>
  <c r="AB23" i="84"/>
  <c r="AB25" i="84"/>
  <c r="AB26" i="84"/>
  <c r="AB5" i="95"/>
  <c r="AB6" i="95"/>
  <c r="AB7" i="95"/>
  <c r="AB8" i="95"/>
  <c r="AB10" i="95"/>
  <c r="AB11" i="95"/>
  <c r="AB12" i="95"/>
  <c r="AB15" i="95"/>
  <c r="AB16" i="95"/>
  <c r="AB20" i="95"/>
  <c r="AB21" i="95"/>
  <c r="AB22" i="95"/>
  <c r="AB23" i="95"/>
  <c r="AB25" i="95"/>
  <c r="AB26" i="95"/>
  <c r="AB27" i="95"/>
  <c r="X3" i="95"/>
  <c r="W3" i="95"/>
  <c r="V3" i="95"/>
  <c r="V5" i="95"/>
  <c r="W5" i="95"/>
  <c r="X5" i="95"/>
  <c r="V6" i="95"/>
  <c r="W6" i="95"/>
  <c r="X6" i="95"/>
  <c r="V7" i="95"/>
  <c r="W7" i="95"/>
  <c r="X7" i="95"/>
  <c r="V9" i="95"/>
  <c r="W9" i="95"/>
  <c r="X9" i="95"/>
  <c r="V11" i="95"/>
  <c r="W11" i="95"/>
  <c r="X11" i="95"/>
  <c r="V14" i="95"/>
  <c r="W14" i="95"/>
  <c r="X14" i="95"/>
  <c r="V18" i="95"/>
  <c r="W18" i="95"/>
  <c r="X18" i="95"/>
  <c r="V19" i="95"/>
  <c r="W19" i="95"/>
  <c r="X19" i="95"/>
  <c r="V21" i="95"/>
  <c r="W21" i="95"/>
  <c r="X21" i="95"/>
  <c r="V22" i="95"/>
  <c r="W22" i="95"/>
  <c r="X22" i="95"/>
  <c r="V24" i="95"/>
  <c r="W24" i="95"/>
  <c r="X24" i="95"/>
  <c r="V26" i="95"/>
  <c r="W26" i="95"/>
  <c r="X26" i="95"/>
  <c r="V27" i="95"/>
  <c r="W27" i="95"/>
  <c r="X27" i="95"/>
  <c r="AB9" i="85"/>
  <c r="AB9" i="82"/>
  <c r="V21" i="82"/>
  <c r="W21" i="82"/>
  <c r="X21" i="82"/>
  <c r="AB9" i="87"/>
  <c r="AB14" i="87"/>
  <c r="V7" i="87"/>
  <c r="W7" i="87"/>
  <c r="X7" i="87"/>
  <c r="W9" i="87"/>
  <c r="X9" i="87"/>
  <c r="V11" i="87"/>
  <c r="W11" i="87"/>
  <c r="X11" i="87"/>
  <c r="W14" i="87"/>
  <c r="V21" i="87"/>
  <c r="W21" i="87"/>
  <c r="X21" i="87"/>
  <c r="V24" i="87"/>
  <c r="W24" i="87"/>
  <c r="X24" i="87"/>
  <c r="AB4" i="97"/>
  <c r="AB5" i="97"/>
  <c r="AB8" i="97"/>
  <c r="AB10" i="97"/>
  <c r="AB12" i="97"/>
  <c r="AB13" i="97"/>
  <c r="AB15" i="97"/>
  <c r="AB16" i="97"/>
  <c r="AB19" i="97"/>
  <c r="AB20" i="97"/>
  <c r="AB22" i="97"/>
  <c r="AB23" i="97"/>
  <c r="AB25" i="97"/>
  <c r="V5" i="97"/>
  <c r="W5" i="97"/>
  <c r="X5" i="97"/>
  <c r="V6" i="97"/>
  <c r="W6" i="97"/>
  <c r="X6" i="97"/>
  <c r="V7" i="97"/>
  <c r="W7" i="97"/>
  <c r="X7" i="97"/>
  <c r="V8" i="97"/>
  <c r="W8" i="97"/>
  <c r="X8" i="97"/>
  <c r="V9" i="97"/>
  <c r="W9" i="97"/>
  <c r="X9" i="97"/>
  <c r="V10" i="97"/>
  <c r="W10" i="97"/>
  <c r="X10" i="97"/>
  <c r="W11" i="97"/>
  <c r="V12" i="97"/>
  <c r="W12" i="97"/>
  <c r="X12" i="97"/>
  <c r="V13" i="97"/>
  <c r="W13" i="97"/>
  <c r="X13" i="97"/>
  <c r="V14" i="97"/>
  <c r="W14" i="97"/>
  <c r="X14" i="97"/>
  <c r="V15" i="97"/>
  <c r="W15" i="97"/>
  <c r="X15" i="97"/>
  <c r="V16" i="97"/>
  <c r="W16" i="97"/>
  <c r="X16" i="97"/>
  <c r="V17" i="97"/>
  <c r="W17" i="97"/>
  <c r="X17" i="97"/>
  <c r="V18" i="97"/>
  <c r="W18" i="97"/>
  <c r="X18" i="97"/>
  <c r="V19" i="97"/>
  <c r="W19" i="97"/>
  <c r="X19" i="97"/>
  <c r="V20" i="97"/>
  <c r="W20" i="97"/>
  <c r="X20" i="97"/>
  <c r="V21" i="97"/>
  <c r="W21" i="97"/>
  <c r="X21" i="97"/>
  <c r="V22" i="97"/>
  <c r="W22" i="97"/>
  <c r="X22" i="97"/>
  <c r="V23" i="97"/>
  <c r="W23" i="97"/>
  <c r="X23" i="97"/>
  <c r="V24" i="97"/>
  <c r="W24" i="97"/>
  <c r="X24" i="97"/>
  <c r="V25" i="97"/>
  <c r="W25" i="97"/>
  <c r="X25" i="97"/>
  <c r="AB7" i="74"/>
  <c r="AB8" i="74"/>
  <c r="AB10" i="74"/>
  <c r="AB11" i="74"/>
  <c r="AB12" i="74"/>
  <c r="AB13" i="74"/>
  <c r="AB15" i="74"/>
  <c r="AB16" i="74"/>
  <c r="AB17" i="74"/>
  <c r="AB18" i="74"/>
  <c r="AB19" i="74"/>
  <c r="AB20" i="74"/>
  <c r="AB21" i="74"/>
  <c r="AB22" i="74"/>
  <c r="AB24" i="74"/>
  <c r="AB25" i="74"/>
  <c r="V5" i="74"/>
  <c r="W5" i="74"/>
  <c r="X5" i="74"/>
  <c r="V6" i="74"/>
  <c r="W6" i="74"/>
  <c r="X6" i="74"/>
  <c r="V7" i="74"/>
  <c r="W7" i="74"/>
  <c r="X7" i="74"/>
  <c r="V8" i="74"/>
  <c r="W8" i="74"/>
  <c r="X8" i="74"/>
  <c r="V9" i="74"/>
  <c r="W9" i="74"/>
  <c r="X9" i="74"/>
  <c r="V10" i="74"/>
  <c r="W10" i="74"/>
  <c r="X10" i="74"/>
  <c r="V11" i="74"/>
  <c r="W11" i="74"/>
  <c r="X11" i="74"/>
  <c r="V12" i="74"/>
  <c r="W12" i="74"/>
  <c r="X12" i="74"/>
  <c r="V13" i="74"/>
  <c r="W13" i="74"/>
  <c r="X13" i="74"/>
  <c r="V14" i="74"/>
  <c r="W14" i="74"/>
  <c r="X14" i="74"/>
  <c r="V15" i="74"/>
  <c r="W15" i="74"/>
  <c r="X15" i="74"/>
  <c r="V16" i="74"/>
  <c r="W16" i="74"/>
  <c r="X16" i="74"/>
  <c r="V17" i="74"/>
  <c r="W17" i="74"/>
  <c r="X17" i="74"/>
  <c r="V18" i="74"/>
  <c r="W18" i="74"/>
  <c r="X18" i="74"/>
  <c r="V19" i="74"/>
  <c r="W19" i="74"/>
  <c r="X19" i="74"/>
  <c r="V20" i="74"/>
  <c r="W20" i="74"/>
  <c r="X20" i="74"/>
  <c r="V21" i="74"/>
  <c r="W21" i="74"/>
  <c r="X21" i="74"/>
  <c r="V22" i="74"/>
  <c r="W22" i="74"/>
  <c r="X22" i="74"/>
  <c r="X15" i="88"/>
  <c r="W15" i="88"/>
  <c r="V15" i="88"/>
  <c r="X15" i="84"/>
  <c r="W15" i="84"/>
  <c r="V15" i="84"/>
  <c r="AB15" i="16"/>
  <c r="X15" i="16"/>
  <c r="V15" i="16"/>
  <c r="W15" i="16"/>
  <c r="AB26" i="88"/>
  <c r="AB27" i="88"/>
  <c r="V26" i="88"/>
  <c r="W26" i="88"/>
  <c r="X26" i="88"/>
  <c r="V27" i="88"/>
  <c r="W27" i="88"/>
  <c r="X27" i="88"/>
  <c r="AB26" i="90"/>
  <c r="AB27" i="90"/>
  <c r="V26" i="90"/>
  <c r="W26" i="90"/>
  <c r="X26" i="90"/>
  <c r="V27" i="90"/>
  <c r="W27" i="90"/>
  <c r="X27" i="90"/>
  <c r="AB27" i="84"/>
  <c r="V26" i="84"/>
  <c r="W26" i="84"/>
  <c r="X26" i="84"/>
  <c r="V27" i="84"/>
  <c r="W27" i="84"/>
  <c r="X27" i="84"/>
  <c r="V27" i="72"/>
  <c r="W27" i="72"/>
  <c r="X27" i="72"/>
  <c r="AB26" i="85"/>
  <c r="V26" i="85"/>
  <c r="W26" i="85"/>
  <c r="X26" i="85"/>
  <c r="AB26" i="74"/>
  <c r="AB27" i="74"/>
  <c r="V26" i="74"/>
  <c r="W26" i="74"/>
  <c r="X26" i="74"/>
  <c r="V27" i="74"/>
  <c r="W27" i="74"/>
  <c r="X27" i="74"/>
  <c r="AG55" i="16"/>
  <c r="AF55" i="16"/>
  <c r="AE55" i="16"/>
  <c r="AD55" i="16"/>
  <c r="AC55" i="16"/>
  <c r="AA55" i="16"/>
  <c r="Z55" i="16"/>
  <c r="Y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C55" i="16"/>
  <c r="D55" i="16"/>
  <c r="E55" i="16"/>
  <c r="AI51" i="88"/>
  <c r="AH51" i="88"/>
  <c r="AG51" i="88"/>
  <c r="AF51" i="88"/>
  <c r="AE51" i="88"/>
  <c r="AD51" i="88"/>
  <c r="AC51" i="88"/>
  <c r="AA51" i="88"/>
  <c r="Z51" i="88"/>
  <c r="Y51" i="88"/>
  <c r="U51" i="88"/>
  <c r="T51" i="88"/>
  <c r="S51" i="88"/>
  <c r="R51" i="88"/>
  <c r="Q51" i="88"/>
  <c r="P51" i="88"/>
  <c r="O51" i="88"/>
  <c r="N51" i="88"/>
  <c r="M51" i="88"/>
  <c r="W51" i="88" s="1"/>
  <c r="L51" i="88"/>
  <c r="K51" i="88"/>
  <c r="J51" i="88"/>
  <c r="I51" i="88"/>
  <c r="H51" i="88"/>
  <c r="G51" i="88"/>
  <c r="F51" i="88"/>
  <c r="D51" i="88"/>
  <c r="V51" i="88" s="1"/>
  <c r="E51" i="88"/>
  <c r="C51" i="88"/>
  <c r="AI51" i="78"/>
  <c r="AH51" i="78"/>
  <c r="AG51" i="78"/>
  <c r="AF51" i="78"/>
  <c r="AE51" i="78"/>
  <c r="AD51" i="78"/>
  <c r="AC51" i="78"/>
  <c r="AA51" i="78"/>
  <c r="Z51" i="78"/>
  <c r="Y51" i="78"/>
  <c r="U51" i="78"/>
  <c r="T51" i="78"/>
  <c r="S51" i="78"/>
  <c r="R51" i="78"/>
  <c r="Q51" i="78"/>
  <c r="P51" i="78"/>
  <c r="O51" i="78"/>
  <c r="N51" i="78"/>
  <c r="M51" i="78"/>
  <c r="L51" i="78"/>
  <c r="F51" i="78"/>
  <c r="C51" i="78"/>
  <c r="K51" i="78"/>
  <c r="J51" i="78"/>
  <c r="I51" i="78"/>
  <c r="H51" i="78"/>
  <c r="G51" i="78"/>
  <c r="E51" i="78"/>
  <c r="D51" i="78"/>
  <c r="AI51" i="93"/>
  <c r="AH51" i="93"/>
  <c r="AG51" i="93"/>
  <c r="AF51" i="93"/>
  <c r="AE51" i="93"/>
  <c r="AD51" i="93"/>
  <c r="AC51" i="93"/>
  <c r="AA51" i="93"/>
  <c r="Z51" i="93"/>
  <c r="Y51" i="93"/>
  <c r="U51" i="93"/>
  <c r="T51" i="93"/>
  <c r="S51" i="93"/>
  <c r="R51" i="93"/>
  <c r="Q51" i="93"/>
  <c r="P51" i="93"/>
  <c r="O51" i="93"/>
  <c r="N51" i="93"/>
  <c r="D51" i="93"/>
  <c r="M51" i="93"/>
  <c r="L51" i="93"/>
  <c r="F51" i="93"/>
  <c r="C51" i="93"/>
  <c r="K51" i="93"/>
  <c r="J51" i="93"/>
  <c r="I51" i="93"/>
  <c r="H51" i="93"/>
  <c r="G51" i="93"/>
  <c r="E51" i="93"/>
  <c r="AI51" i="90"/>
  <c r="AH51" i="90"/>
  <c r="AG51" i="90"/>
  <c r="AF51" i="90"/>
  <c r="AE51" i="90"/>
  <c r="AD51" i="90"/>
  <c r="AC51" i="90"/>
  <c r="AA51" i="90"/>
  <c r="Z51" i="90"/>
  <c r="Y51" i="90"/>
  <c r="U51" i="90"/>
  <c r="T51" i="90"/>
  <c r="S51" i="90"/>
  <c r="R51" i="90"/>
  <c r="Q51" i="90"/>
  <c r="P51" i="90"/>
  <c r="O51" i="90"/>
  <c r="N51" i="90"/>
  <c r="X51" i="90" s="1"/>
  <c r="M51" i="90"/>
  <c r="L51" i="90"/>
  <c r="F51" i="90"/>
  <c r="C51" i="90"/>
  <c r="K51" i="90"/>
  <c r="J51" i="90"/>
  <c r="I51" i="90"/>
  <c r="H51" i="90"/>
  <c r="G51" i="90"/>
  <c r="E51" i="90"/>
  <c r="D51" i="90"/>
  <c r="AI51" i="92"/>
  <c r="AH51" i="92"/>
  <c r="AG51" i="92"/>
  <c r="AF51" i="92"/>
  <c r="AE51" i="92"/>
  <c r="AD51" i="92"/>
  <c r="AC51" i="92"/>
  <c r="Z51" i="92"/>
  <c r="Y51" i="92"/>
  <c r="U51" i="92"/>
  <c r="T51" i="92"/>
  <c r="S51" i="92"/>
  <c r="R51" i="92"/>
  <c r="Q51" i="92"/>
  <c r="P51" i="92"/>
  <c r="O51" i="92"/>
  <c r="N51" i="92"/>
  <c r="M51" i="92"/>
  <c r="L51" i="92"/>
  <c r="K51" i="92"/>
  <c r="J51" i="92"/>
  <c r="I51" i="92"/>
  <c r="H51" i="92"/>
  <c r="G51" i="92"/>
  <c r="F51" i="92"/>
  <c r="E51" i="92"/>
  <c r="D51" i="92"/>
  <c r="C51" i="92"/>
  <c r="AI51" i="99"/>
  <c r="AH51" i="99"/>
  <c r="AG51" i="99"/>
  <c r="AF51" i="99"/>
  <c r="AE51" i="99"/>
  <c r="AD51" i="99"/>
  <c r="AC51" i="99"/>
  <c r="AA51" i="99"/>
  <c r="Z51" i="99"/>
  <c r="Y51" i="99"/>
  <c r="U51" i="99"/>
  <c r="T51" i="99"/>
  <c r="S51" i="99"/>
  <c r="R51" i="99"/>
  <c r="Q51" i="99"/>
  <c r="P51" i="99"/>
  <c r="O51" i="99"/>
  <c r="N51" i="99"/>
  <c r="M51" i="99"/>
  <c r="L51" i="99"/>
  <c r="K51" i="99"/>
  <c r="J51" i="99"/>
  <c r="I51" i="99"/>
  <c r="H51" i="99"/>
  <c r="G51" i="99"/>
  <c r="F51" i="99"/>
  <c r="E51" i="99"/>
  <c r="D51" i="99"/>
  <c r="C51" i="99"/>
  <c r="AI51" i="101"/>
  <c r="AH51" i="101"/>
  <c r="AG51" i="101"/>
  <c r="AF51" i="101"/>
  <c r="AE51" i="101"/>
  <c r="AD51" i="101"/>
  <c r="AC51" i="101"/>
  <c r="AA51" i="101"/>
  <c r="Z51" i="101"/>
  <c r="Y51" i="101"/>
  <c r="U51" i="101"/>
  <c r="T51" i="101"/>
  <c r="S51" i="101"/>
  <c r="R51" i="101"/>
  <c r="Q51" i="101"/>
  <c r="P51" i="101"/>
  <c r="O51" i="101"/>
  <c r="N51" i="101"/>
  <c r="M51" i="101"/>
  <c r="L51" i="101"/>
  <c r="K51" i="101"/>
  <c r="J51" i="101"/>
  <c r="I51" i="101"/>
  <c r="H51" i="101"/>
  <c r="G51" i="101"/>
  <c r="F51" i="101"/>
  <c r="E51" i="101"/>
  <c r="D51" i="101"/>
  <c r="C51" i="101"/>
  <c r="AI51" i="96"/>
  <c r="AH51" i="96"/>
  <c r="AG51" i="96"/>
  <c r="AF51" i="96"/>
  <c r="AE51" i="96"/>
  <c r="AD51" i="96"/>
  <c r="AC51" i="96"/>
  <c r="AA51" i="96"/>
  <c r="Z51" i="96"/>
  <c r="Y51" i="96"/>
  <c r="U51" i="96"/>
  <c r="T51" i="96"/>
  <c r="S51" i="96"/>
  <c r="R51" i="96"/>
  <c r="Q51" i="96"/>
  <c r="P51" i="96"/>
  <c r="O51" i="96"/>
  <c r="N51" i="96"/>
  <c r="M51" i="96"/>
  <c r="L51" i="96"/>
  <c r="K51" i="96"/>
  <c r="J51" i="96"/>
  <c r="I51" i="96"/>
  <c r="H51" i="96"/>
  <c r="G51" i="96"/>
  <c r="F51" i="96"/>
  <c r="E51" i="96"/>
  <c r="D51" i="96"/>
  <c r="C51" i="96"/>
  <c r="AI51" i="84"/>
  <c r="AH51" i="84"/>
  <c r="AG51" i="84"/>
  <c r="AF51" i="84"/>
  <c r="AE51" i="84"/>
  <c r="AD51" i="84"/>
  <c r="AC51" i="84"/>
  <c r="AA51" i="84"/>
  <c r="Z51" i="84"/>
  <c r="Y51" i="84"/>
  <c r="U51" i="84"/>
  <c r="T51" i="84"/>
  <c r="S51" i="84"/>
  <c r="R51" i="84"/>
  <c r="Q51" i="84"/>
  <c r="P51" i="84"/>
  <c r="O51" i="84"/>
  <c r="N51" i="84"/>
  <c r="M51" i="84"/>
  <c r="L51" i="84"/>
  <c r="F51" i="84"/>
  <c r="C51" i="84"/>
  <c r="K51" i="84"/>
  <c r="J51" i="84"/>
  <c r="I51" i="84"/>
  <c r="H51" i="84"/>
  <c r="G51" i="84"/>
  <c r="E51" i="84"/>
  <c r="D51" i="84"/>
  <c r="AI51" i="72"/>
  <c r="AH51" i="72"/>
  <c r="AG51" i="72"/>
  <c r="AF51" i="72"/>
  <c r="AE51" i="72"/>
  <c r="AD51" i="72"/>
  <c r="AC51" i="72"/>
  <c r="AA51" i="72"/>
  <c r="Z51" i="72"/>
  <c r="Y51" i="72"/>
  <c r="U51" i="72"/>
  <c r="T51" i="72"/>
  <c r="S51" i="72"/>
  <c r="R51" i="72"/>
  <c r="Q51" i="72"/>
  <c r="P51" i="72"/>
  <c r="O51" i="72"/>
  <c r="N51" i="72"/>
  <c r="M51" i="72"/>
  <c r="L51" i="72"/>
  <c r="F51" i="72"/>
  <c r="C51" i="72"/>
  <c r="K51" i="72"/>
  <c r="J51" i="72"/>
  <c r="I51" i="72"/>
  <c r="H51" i="72"/>
  <c r="G51" i="72"/>
  <c r="E51" i="72"/>
  <c r="D51" i="72"/>
  <c r="V51" i="72" s="1"/>
  <c r="X51" i="72"/>
  <c r="AI51" i="85"/>
  <c r="AH51" i="85"/>
  <c r="AG51" i="85"/>
  <c r="AF51" i="85"/>
  <c r="AE51" i="85"/>
  <c r="AD51" i="85"/>
  <c r="AC51" i="85"/>
  <c r="AA51" i="85"/>
  <c r="Z51" i="85"/>
  <c r="Y51" i="85"/>
  <c r="U51" i="85"/>
  <c r="T51" i="85"/>
  <c r="S51" i="85"/>
  <c r="R51" i="85"/>
  <c r="Q51" i="85"/>
  <c r="P51" i="85"/>
  <c r="O51" i="85"/>
  <c r="N51" i="85"/>
  <c r="D51" i="85"/>
  <c r="M51" i="85"/>
  <c r="L51" i="85"/>
  <c r="F51" i="85"/>
  <c r="C51" i="85"/>
  <c r="K51" i="85"/>
  <c r="J51" i="85"/>
  <c r="I51" i="85"/>
  <c r="H51" i="85"/>
  <c r="G51" i="85"/>
  <c r="E51" i="85"/>
  <c r="AI51" i="87"/>
  <c r="AH51" i="87"/>
  <c r="AG51" i="87"/>
  <c r="AF51" i="87"/>
  <c r="AE51" i="87"/>
  <c r="AD51" i="87"/>
  <c r="AC51" i="87"/>
  <c r="AA51" i="87"/>
  <c r="Z51" i="87"/>
  <c r="Y51" i="87"/>
  <c r="U51" i="87"/>
  <c r="T51" i="87"/>
  <c r="S51" i="87"/>
  <c r="R51" i="87"/>
  <c r="Q51" i="87"/>
  <c r="P51" i="87"/>
  <c r="O51" i="87"/>
  <c r="N51" i="87"/>
  <c r="D51" i="87"/>
  <c r="M51" i="87"/>
  <c r="L51" i="87"/>
  <c r="K51" i="87"/>
  <c r="J51" i="87"/>
  <c r="I51" i="87"/>
  <c r="H51" i="87"/>
  <c r="G51" i="87"/>
  <c r="F51" i="87"/>
  <c r="E51" i="87"/>
  <c r="C51" i="87"/>
  <c r="AI50" i="97"/>
  <c r="AH50" i="97"/>
  <c r="AG50" i="97"/>
  <c r="AF50" i="97"/>
  <c r="AE50" i="97"/>
  <c r="AD50" i="97"/>
  <c r="AC50" i="97"/>
  <c r="AA50" i="97"/>
  <c r="Z50" i="97"/>
  <c r="Y50" i="97"/>
  <c r="U50" i="97"/>
  <c r="T50" i="97"/>
  <c r="S50" i="97"/>
  <c r="R50" i="97"/>
  <c r="Q50" i="97"/>
  <c r="P50" i="97"/>
  <c r="O50" i="97"/>
  <c r="N50" i="97"/>
  <c r="M50" i="97"/>
  <c r="L50" i="97"/>
  <c r="K50" i="97"/>
  <c r="J50" i="97"/>
  <c r="I50" i="97"/>
  <c r="H50" i="97"/>
  <c r="G50" i="97"/>
  <c r="F50" i="97"/>
  <c r="E50" i="97"/>
  <c r="D50" i="97"/>
  <c r="C50" i="97"/>
  <c r="AI51" i="74"/>
  <c r="AH51" i="74"/>
  <c r="AG51" i="74"/>
  <c r="AF51" i="74"/>
  <c r="AE51" i="74"/>
  <c r="AD51" i="74"/>
  <c r="AC51" i="74"/>
  <c r="AA51" i="74"/>
  <c r="Z51" i="74"/>
  <c r="Y51" i="74"/>
  <c r="U51" i="74"/>
  <c r="T51" i="74"/>
  <c r="S51" i="74"/>
  <c r="R51" i="74"/>
  <c r="Q51" i="74"/>
  <c r="P51" i="74"/>
  <c r="O51" i="74"/>
  <c r="N51" i="74"/>
  <c r="D51" i="74"/>
  <c r="M51" i="74"/>
  <c r="L51" i="74"/>
  <c r="K51" i="74"/>
  <c r="J51" i="74"/>
  <c r="I51" i="74"/>
  <c r="H51" i="74"/>
  <c r="G51" i="74"/>
  <c r="F51" i="74"/>
  <c r="E51" i="74"/>
  <c r="C51" i="74"/>
  <c r="U44" i="85"/>
  <c r="V24" i="74"/>
  <c r="W24" i="74"/>
  <c r="X24" i="74"/>
  <c r="V25" i="74"/>
  <c r="W25" i="74"/>
  <c r="X25" i="74"/>
  <c r="V29" i="74"/>
  <c r="W29" i="74"/>
  <c r="X29" i="74"/>
  <c r="AB29" i="74"/>
  <c r="AG48" i="16"/>
  <c r="AF48" i="16"/>
  <c r="AE48" i="16"/>
  <c r="AD48" i="16"/>
  <c r="AC48" i="16"/>
  <c r="AA48" i="16"/>
  <c r="Y48" i="16"/>
  <c r="Z48" i="16"/>
  <c r="U48" i="16"/>
  <c r="T48" i="16"/>
  <c r="S48" i="16"/>
  <c r="R48" i="16"/>
  <c r="Q48" i="16"/>
  <c r="P48" i="16"/>
  <c r="O48" i="16"/>
  <c r="N48" i="16"/>
  <c r="D48" i="16"/>
  <c r="M48" i="16"/>
  <c r="L48" i="16"/>
  <c r="K48" i="16"/>
  <c r="J48" i="16"/>
  <c r="I48" i="16"/>
  <c r="H48" i="16"/>
  <c r="G48" i="16"/>
  <c r="F48" i="16"/>
  <c r="E48" i="16"/>
  <c r="C48" i="16"/>
  <c r="AI44" i="88"/>
  <c r="AH44" i="88"/>
  <c r="AG44" i="88"/>
  <c r="AF44" i="88"/>
  <c r="AE44" i="88"/>
  <c r="AD44" i="88"/>
  <c r="AC44" i="88"/>
  <c r="AA44" i="88"/>
  <c r="Z44" i="88"/>
  <c r="Y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D44" i="88"/>
  <c r="E44" i="88"/>
  <c r="C44" i="88"/>
  <c r="AI44" i="78"/>
  <c r="AH44" i="78"/>
  <c r="AG44" i="78"/>
  <c r="AF44" i="78"/>
  <c r="AE44" i="78"/>
  <c r="AD44" i="78"/>
  <c r="AC44" i="78"/>
  <c r="AA44" i="78"/>
  <c r="Z44" i="78"/>
  <c r="Y44" i="78"/>
  <c r="U44" i="78"/>
  <c r="T44" i="78"/>
  <c r="S44" i="78"/>
  <c r="R44" i="78"/>
  <c r="Q44" i="78"/>
  <c r="P44" i="78"/>
  <c r="O44" i="78"/>
  <c r="N44" i="78"/>
  <c r="M44" i="78"/>
  <c r="L44" i="78"/>
  <c r="K44" i="78"/>
  <c r="J44" i="78"/>
  <c r="I44" i="78"/>
  <c r="H44" i="78"/>
  <c r="G44" i="78"/>
  <c r="F44" i="78"/>
  <c r="V44" i="78" s="1"/>
  <c r="D44" i="78"/>
  <c r="E44" i="78"/>
  <c r="C44" i="78"/>
  <c r="AI44" i="92"/>
  <c r="AH44" i="92"/>
  <c r="AG44" i="92"/>
  <c r="AF44" i="92"/>
  <c r="AE44" i="92"/>
  <c r="AD44" i="92"/>
  <c r="AC44" i="92"/>
  <c r="AA44" i="92"/>
  <c r="Z44" i="92"/>
  <c r="Y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D44" i="92"/>
  <c r="E44" i="92"/>
  <c r="C44" i="92"/>
  <c r="AI44" i="93"/>
  <c r="AH44" i="93"/>
  <c r="AG44" i="93"/>
  <c r="AF44" i="93"/>
  <c r="AE44" i="93"/>
  <c r="AD44" i="93"/>
  <c r="AC44" i="93"/>
  <c r="AA44" i="93"/>
  <c r="Z44" i="93"/>
  <c r="Y44" i="93"/>
  <c r="U44" i="93"/>
  <c r="T44" i="93"/>
  <c r="S44" i="93"/>
  <c r="R44" i="93"/>
  <c r="Q44" i="93"/>
  <c r="P44" i="93"/>
  <c r="O44" i="93"/>
  <c r="N44" i="93"/>
  <c r="D44" i="93"/>
  <c r="M44" i="93"/>
  <c r="L44" i="93"/>
  <c r="K44" i="93"/>
  <c r="J44" i="93"/>
  <c r="I44" i="93"/>
  <c r="H44" i="93"/>
  <c r="G44" i="93"/>
  <c r="F44" i="93"/>
  <c r="E44" i="93"/>
  <c r="C44" i="93"/>
  <c r="AI44" i="90"/>
  <c r="AH44" i="90"/>
  <c r="AG44" i="90"/>
  <c r="AF44" i="90"/>
  <c r="AE44" i="90"/>
  <c r="AD44" i="90"/>
  <c r="AC44" i="90"/>
  <c r="AA44" i="90"/>
  <c r="Z44" i="90"/>
  <c r="Y44" i="90"/>
  <c r="U44" i="90"/>
  <c r="T44" i="90"/>
  <c r="S44" i="90"/>
  <c r="R44" i="90"/>
  <c r="Q44" i="90"/>
  <c r="P44" i="90"/>
  <c r="O44" i="90"/>
  <c r="N44" i="90"/>
  <c r="D44" i="90"/>
  <c r="M44" i="90"/>
  <c r="L44" i="90"/>
  <c r="K44" i="90"/>
  <c r="J44" i="90"/>
  <c r="I44" i="90"/>
  <c r="H44" i="90"/>
  <c r="G44" i="90"/>
  <c r="F44" i="90"/>
  <c r="E44" i="90"/>
  <c r="C44" i="90"/>
  <c r="AI44" i="99"/>
  <c r="AH44" i="99"/>
  <c r="AG44" i="99"/>
  <c r="AF44" i="99"/>
  <c r="AE44" i="99"/>
  <c r="AD44" i="99"/>
  <c r="AC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AI44" i="101"/>
  <c r="AH44" i="101"/>
  <c r="AG44" i="101"/>
  <c r="AF44" i="101"/>
  <c r="AE44" i="101"/>
  <c r="AD44" i="101"/>
  <c r="AC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AI44" i="73"/>
  <c r="AH44" i="73"/>
  <c r="AG44" i="73"/>
  <c r="AF44" i="73"/>
  <c r="AE44" i="73"/>
  <c r="AD44" i="73"/>
  <c r="AC44" i="73"/>
  <c r="AA44" i="73"/>
  <c r="Z44" i="73"/>
  <c r="Y44" i="73"/>
  <c r="U44" i="73"/>
  <c r="T44" i="73"/>
  <c r="S44" i="73"/>
  <c r="R44" i="73"/>
  <c r="Q44" i="73"/>
  <c r="P44" i="73"/>
  <c r="O44" i="73"/>
  <c r="N44" i="73"/>
  <c r="M44" i="73"/>
  <c r="L44" i="73"/>
  <c r="K44" i="73"/>
  <c r="J44" i="73"/>
  <c r="I44" i="73"/>
  <c r="H44" i="73"/>
  <c r="G44" i="73"/>
  <c r="F44" i="73"/>
  <c r="E44" i="73"/>
  <c r="D44" i="73"/>
  <c r="C44" i="73"/>
  <c r="AI44" i="80"/>
  <c r="AH44" i="80"/>
  <c r="AG44" i="80"/>
  <c r="AF44" i="80"/>
  <c r="AE44" i="80"/>
  <c r="AD44" i="80"/>
  <c r="AC44" i="80"/>
  <c r="AA44" i="80"/>
  <c r="Z44" i="80"/>
  <c r="Y44" i="80"/>
  <c r="U44" i="80"/>
  <c r="T44" i="80"/>
  <c r="S44" i="80"/>
  <c r="R44" i="80"/>
  <c r="Q44" i="80"/>
  <c r="P44" i="80"/>
  <c r="O44" i="80"/>
  <c r="N44" i="80"/>
  <c r="M44" i="80"/>
  <c r="L44" i="80"/>
  <c r="K44" i="80"/>
  <c r="J44" i="80"/>
  <c r="I44" i="80"/>
  <c r="H44" i="80"/>
  <c r="G44" i="80"/>
  <c r="F44" i="80"/>
  <c r="E44" i="80"/>
  <c r="D44" i="80"/>
  <c r="C44" i="80"/>
  <c r="AI44" i="96"/>
  <c r="AH44" i="96"/>
  <c r="AG44" i="96"/>
  <c r="AF44" i="96"/>
  <c r="AE44" i="96"/>
  <c r="AD44" i="96"/>
  <c r="AC44" i="96"/>
  <c r="AA44" i="96"/>
  <c r="Z44" i="96"/>
  <c r="Y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AI44" i="84"/>
  <c r="AH44" i="84"/>
  <c r="AG44" i="84"/>
  <c r="AF44" i="84"/>
  <c r="AE44" i="84"/>
  <c r="AD44" i="84"/>
  <c r="AC44" i="84"/>
  <c r="AA44" i="84"/>
  <c r="Z44" i="84"/>
  <c r="Y44" i="84"/>
  <c r="U44" i="84"/>
  <c r="T44" i="84"/>
  <c r="S44" i="84"/>
  <c r="R44" i="84"/>
  <c r="Q44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D44" i="84"/>
  <c r="C44" i="84"/>
  <c r="AI44" i="72"/>
  <c r="AH44" i="72"/>
  <c r="AG44" i="72"/>
  <c r="AF44" i="72"/>
  <c r="AE44" i="72"/>
  <c r="AD44" i="72"/>
  <c r="AC44" i="72"/>
  <c r="AA44" i="72"/>
  <c r="Z44" i="72"/>
  <c r="Y44" i="72"/>
  <c r="U44" i="72"/>
  <c r="T44" i="72"/>
  <c r="S44" i="72"/>
  <c r="R44" i="72"/>
  <c r="Q44" i="72"/>
  <c r="P44" i="72"/>
  <c r="O44" i="72"/>
  <c r="N44" i="72"/>
  <c r="D44" i="72"/>
  <c r="M44" i="72"/>
  <c r="L44" i="72"/>
  <c r="K44" i="72"/>
  <c r="J44" i="72"/>
  <c r="I44" i="72"/>
  <c r="H44" i="72"/>
  <c r="G44" i="72"/>
  <c r="F44" i="72"/>
  <c r="C44" i="72"/>
  <c r="E44" i="72"/>
  <c r="AI44" i="95"/>
  <c r="AH44" i="95"/>
  <c r="AG44" i="95"/>
  <c r="AF44" i="95"/>
  <c r="AE44" i="95"/>
  <c r="AD44" i="95"/>
  <c r="AC44" i="95"/>
  <c r="AA44" i="95"/>
  <c r="Z44" i="95"/>
  <c r="Y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AI44" i="85"/>
  <c r="AH44" i="85"/>
  <c r="AG44" i="85"/>
  <c r="AF44" i="85"/>
  <c r="AE44" i="85"/>
  <c r="AD44" i="85"/>
  <c r="AC44" i="85"/>
  <c r="AA44" i="85"/>
  <c r="Z44" i="85"/>
  <c r="Y44" i="85"/>
  <c r="T44" i="85"/>
  <c r="S44" i="85"/>
  <c r="R44" i="85"/>
  <c r="Q44" i="85"/>
  <c r="P44" i="85"/>
  <c r="O44" i="85"/>
  <c r="N44" i="85"/>
  <c r="M44" i="85"/>
  <c r="L44" i="85"/>
  <c r="K44" i="85"/>
  <c r="J44" i="85"/>
  <c r="I44" i="85"/>
  <c r="H44" i="85"/>
  <c r="G44" i="85"/>
  <c r="F44" i="85"/>
  <c r="D44" i="85"/>
  <c r="E44" i="85"/>
  <c r="C44" i="85"/>
  <c r="AI44" i="82"/>
  <c r="AH44" i="82"/>
  <c r="AG44" i="82"/>
  <c r="AF44" i="82"/>
  <c r="AE44" i="82"/>
  <c r="AD44" i="82"/>
  <c r="AC44" i="82"/>
  <c r="AA44" i="82"/>
  <c r="Z44" i="82"/>
  <c r="Y44" i="82"/>
  <c r="U44" i="82"/>
  <c r="T44" i="82"/>
  <c r="S44" i="82"/>
  <c r="R44" i="82"/>
  <c r="Q44" i="82"/>
  <c r="P44" i="82"/>
  <c r="O44" i="82"/>
  <c r="N44" i="82"/>
  <c r="D44" i="82"/>
  <c r="M44" i="82"/>
  <c r="L44" i="82"/>
  <c r="F44" i="82"/>
  <c r="C44" i="82"/>
  <c r="K44" i="82"/>
  <c r="J44" i="82"/>
  <c r="I44" i="82"/>
  <c r="H44" i="82"/>
  <c r="G44" i="82"/>
  <c r="E44" i="82"/>
  <c r="AI44" i="100"/>
  <c r="AH44" i="100"/>
  <c r="AG44" i="100"/>
  <c r="AF44" i="100"/>
  <c r="AE44" i="100"/>
  <c r="AD44" i="100"/>
  <c r="AC44" i="100"/>
  <c r="AA44" i="100"/>
  <c r="Z44" i="100"/>
  <c r="Y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AI44" i="87"/>
  <c r="AH44" i="87"/>
  <c r="AG44" i="87"/>
  <c r="AF44" i="87"/>
  <c r="AE44" i="87"/>
  <c r="AD44" i="87"/>
  <c r="AC44" i="87"/>
  <c r="AA44" i="87"/>
  <c r="Z44" i="87"/>
  <c r="Y44" i="87"/>
  <c r="U44" i="87"/>
  <c r="T44" i="87"/>
  <c r="S44" i="87"/>
  <c r="R44" i="87"/>
  <c r="Q44" i="87"/>
  <c r="P44" i="87"/>
  <c r="O44" i="87"/>
  <c r="N44" i="87"/>
  <c r="D44" i="87"/>
  <c r="M44" i="87"/>
  <c r="L44" i="87"/>
  <c r="F44" i="87"/>
  <c r="C44" i="87"/>
  <c r="K44" i="87"/>
  <c r="J44" i="87"/>
  <c r="I44" i="87"/>
  <c r="H44" i="87"/>
  <c r="G44" i="87"/>
  <c r="E44" i="87"/>
  <c r="AI44" i="97"/>
  <c r="AH44" i="97"/>
  <c r="AG44" i="97"/>
  <c r="AF44" i="97"/>
  <c r="AE44" i="97"/>
  <c r="AD44" i="97"/>
  <c r="AC44" i="97"/>
  <c r="AA44" i="97"/>
  <c r="Z44" i="97"/>
  <c r="Y44" i="97"/>
  <c r="U44" i="97"/>
  <c r="T44" i="97"/>
  <c r="S44" i="97"/>
  <c r="R44" i="97"/>
  <c r="Q44" i="97"/>
  <c r="P44" i="97"/>
  <c r="O44" i="97"/>
  <c r="N44" i="97"/>
  <c r="D44" i="97"/>
  <c r="M44" i="97"/>
  <c r="L44" i="97"/>
  <c r="K44" i="97"/>
  <c r="J44" i="97"/>
  <c r="I44" i="97"/>
  <c r="H44" i="97"/>
  <c r="G44" i="97"/>
  <c r="F44" i="97"/>
  <c r="E44" i="97"/>
  <c r="C44" i="97"/>
  <c r="AD44" i="74"/>
  <c r="AE44" i="74"/>
  <c r="AF44" i="74"/>
  <c r="AG44" i="74"/>
  <c r="AH44" i="74"/>
  <c r="AI44" i="74"/>
  <c r="AC44" i="74"/>
  <c r="Z44" i="74"/>
  <c r="AA44" i="74"/>
  <c r="Y44" i="74"/>
  <c r="D44" i="74"/>
  <c r="E44" i="74"/>
  <c r="F44" i="74"/>
  <c r="L44" i="74"/>
  <c r="M44" i="74"/>
  <c r="C44" i="74"/>
  <c r="G44" i="74"/>
  <c r="H44" i="74"/>
  <c r="I44" i="74"/>
  <c r="J44" i="74"/>
  <c r="K44" i="74"/>
  <c r="N44" i="74"/>
  <c r="O44" i="74"/>
  <c r="P44" i="74"/>
  <c r="Q44" i="74"/>
  <c r="R44" i="74"/>
  <c r="S44" i="74"/>
  <c r="T44" i="74"/>
  <c r="U44" i="74"/>
  <c r="X11" i="16"/>
  <c r="V3" i="74"/>
  <c r="W3" i="74"/>
  <c r="X3" i="74"/>
  <c r="AB3" i="74"/>
  <c r="AB3" i="16"/>
  <c r="X3" i="16"/>
  <c r="W3" i="16"/>
  <c r="V3" i="16"/>
  <c r="AI30" i="101"/>
  <c r="AH30" i="101"/>
  <c r="AG30" i="101"/>
  <c r="AF30" i="101"/>
  <c r="AE30" i="101"/>
  <c r="AD30" i="101"/>
  <c r="AC30" i="101"/>
  <c r="AA30" i="101"/>
  <c r="Z30" i="101"/>
  <c r="Y30" i="101"/>
  <c r="U30" i="101"/>
  <c r="T30" i="101"/>
  <c r="S30" i="101"/>
  <c r="R30" i="101"/>
  <c r="Q30" i="101"/>
  <c r="P30" i="101"/>
  <c r="O30" i="101"/>
  <c r="N30" i="101"/>
  <c r="D30" i="101"/>
  <c r="M30" i="101"/>
  <c r="L30" i="101"/>
  <c r="K30" i="101"/>
  <c r="J30" i="101"/>
  <c r="I30" i="101"/>
  <c r="H30" i="101"/>
  <c r="G30" i="101"/>
  <c r="F30" i="101"/>
  <c r="E30" i="101"/>
  <c r="C30" i="101"/>
  <c r="AI30" i="100"/>
  <c r="AH30" i="100"/>
  <c r="AF30" i="100"/>
  <c r="AE30" i="100"/>
  <c r="AD30" i="100"/>
  <c r="AC30" i="100"/>
  <c r="U30" i="100"/>
  <c r="T30" i="100"/>
  <c r="S30" i="100"/>
  <c r="R30" i="100"/>
  <c r="Q30" i="100"/>
  <c r="P30" i="100"/>
  <c r="O30" i="100"/>
  <c r="K30" i="100"/>
  <c r="J30" i="100"/>
  <c r="I30" i="100"/>
  <c r="H30" i="100"/>
  <c r="G30" i="100"/>
  <c r="AI30" i="99"/>
  <c r="AH30" i="99"/>
  <c r="AG30" i="99"/>
  <c r="AF30" i="99"/>
  <c r="AE30" i="99"/>
  <c r="AD30" i="99"/>
  <c r="AC30" i="99"/>
  <c r="AA30" i="99"/>
  <c r="Z30" i="99"/>
  <c r="Y30" i="99"/>
  <c r="U30" i="99"/>
  <c r="T30" i="99"/>
  <c r="S30" i="99"/>
  <c r="R30" i="99"/>
  <c r="Q30" i="99"/>
  <c r="P30" i="99"/>
  <c r="O30" i="99"/>
  <c r="N30" i="99"/>
  <c r="M30" i="99"/>
  <c r="L30" i="99"/>
  <c r="K30" i="99"/>
  <c r="J30" i="99"/>
  <c r="I30" i="99"/>
  <c r="H30" i="99"/>
  <c r="G30" i="99"/>
  <c r="F30" i="99"/>
  <c r="E30" i="99"/>
  <c r="D30" i="99"/>
  <c r="C30" i="99"/>
  <c r="AI30" i="97"/>
  <c r="AH30" i="97"/>
  <c r="AG30" i="97"/>
  <c r="AF30" i="97"/>
  <c r="AE30" i="97"/>
  <c r="AD30" i="97"/>
  <c r="AC30" i="97"/>
  <c r="AA30" i="97"/>
  <c r="Z30" i="97"/>
  <c r="Y30" i="97"/>
  <c r="U30" i="97"/>
  <c r="T30" i="97"/>
  <c r="S30" i="97"/>
  <c r="Q30" i="97"/>
  <c r="P30" i="97"/>
  <c r="O30" i="97"/>
  <c r="N30" i="97"/>
  <c r="M30" i="97"/>
  <c r="L30" i="97"/>
  <c r="K30" i="97"/>
  <c r="J30" i="97"/>
  <c r="I30" i="97"/>
  <c r="H30" i="97"/>
  <c r="G30" i="97"/>
  <c r="F30" i="97"/>
  <c r="E30" i="97"/>
  <c r="D30" i="97"/>
  <c r="C30" i="97"/>
  <c r="X4" i="97"/>
  <c r="W4" i="97"/>
  <c r="V4" i="97"/>
  <c r="AI30" i="96"/>
  <c r="AH30" i="96"/>
  <c r="AG30" i="96"/>
  <c r="AF30" i="96"/>
  <c r="AE30" i="96"/>
  <c r="AD30" i="96"/>
  <c r="AC30" i="96"/>
  <c r="AA30" i="96"/>
  <c r="Z30" i="96"/>
  <c r="Y30" i="96"/>
  <c r="U30" i="96"/>
  <c r="T30" i="96"/>
  <c r="S30" i="96"/>
  <c r="R30" i="96"/>
  <c r="Q30" i="96"/>
  <c r="P30" i="96"/>
  <c r="O30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AI30" i="95"/>
  <c r="AH30" i="95"/>
  <c r="AG30" i="95"/>
  <c r="AF30" i="95"/>
  <c r="AE30" i="95"/>
  <c r="AD30" i="95"/>
  <c r="AC30" i="95"/>
  <c r="AA30" i="95"/>
  <c r="Z30" i="95"/>
  <c r="Y30" i="95"/>
  <c r="U30" i="95"/>
  <c r="T30" i="95"/>
  <c r="S30" i="95"/>
  <c r="R30" i="95"/>
  <c r="Q30" i="95"/>
  <c r="P30" i="95"/>
  <c r="O30" i="95"/>
  <c r="N30" i="95"/>
  <c r="M30" i="95"/>
  <c r="L30" i="95"/>
  <c r="K30" i="95"/>
  <c r="J30" i="95"/>
  <c r="I30" i="95"/>
  <c r="H30" i="95"/>
  <c r="G30" i="95"/>
  <c r="F30" i="95"/>
  <c r="D30" i="95"/>
  <c r="E30" i="95"/>
  <c r="C30" i="95"/>
  <c r="X4" i="95"/>
  <c r="W4" i="95"/>
  <c r="V4" i="95"/>
  <c r="AI30" i="93"/>
  <c r="AH30" i="93"/>
  <c r="AG30" i="93"/>
  <c r="AF30" i="93"/>
  <c r="AE30" i="93"/>
  <c r="AD30" i="93"/>
  <c r="AC30" i="93"/>
  <c r="AA30" i="93"/>
  <c r="Z30" i="93"/>
  <c r="Y30" i="93"/>
  <c r="U30" i="93"/>
  <c r="T30" i="93"/>
  <c r="S30" i="93"/>
  <c r="R30" i="93"/>
  <c r="Q30" i="93"/>
  <c r="P30" i="93"/>
  <c r="O30" i="93"/>
  <c r="N30" i="93"/>
  <c r="M30" i="93"/>
  <c r="L30" i="93"/>
  <c r="K30" i="93"/>
  <c r="J30" i="93"/>
  <c r="I30" i="93"/>
  <c r="H30" i="93"/>
  <c r="G30" i="93"/>
  <c r="F30" i="93"/>
  <c r="D30" i="93"/>
  <c r="E30" i="93"/>
  <c r="C30" i="93"/>
  <c r="W3" i="93"/>
  <c r="AI30" i="92"/>
  <c r="AH30" i="92"/>
  <c r="AG30" i="92"/>
  <c r="AF30" i="92"/>
  <c r="AE30" i="92"/>
  <c r="AD30" i="92"/>
  <c r="AC30" i="92"/>
  <c r="U30" i="92"/>
  <c r="T30" i="92"/>
  <c r="S30" i="92"/>
  <c r="R30" i="92"/>
  <c r="Q30" i="92"/>
  <c r="P30" i="92"/>
  <c r="O30" i="92"/>
  <c r="N30" i="92"/>
  <c r="D30" i="92"/>
  <c r="M30" i="92"/>
  <c r="L30" i="92"/>
  <c r="K30" i="92"/>
  <c r="J30" i="92"/>
  <c r="I30" i="92"/>
  <c r="H30" i="92"/>
  <c r="G30" i="92"/>
  <c r="F30" i="92"/>
  <c r="C30" i="92"/>
  <c r="E30" i="92"/>
  <c r="AB29" i="88"/>
  <c r="X29" i="88"/>
  <c r="W29" i="88"/>
  <c r="V29" i="88"/>
  <c r="AB25" i="88"/>
  <c r="X25" i="88"/>
  <c r="W25" i="88"/>
  <c r="V25" i="88"/>
  <c r="AB24" i="88"/>
  <c r="X24" i="88"/>
  <c r="W24" i="88"/>
  <c r="V24" i="88"/>
  <c r="AB23" i="88"/>
  <c r="X23" i="88"/>
  <c r="W23" i="88"/>
  <c r="V23" i="88"/>
  <c r="AB22" i="88"/>
  <c r="X22" i="88"/>
  <c r="W22" i="88"/>
  <c r="V22" i="88"/>
  <c r="AB21" i="88"/>
  <c r="X21" i="88"/>
  <c r="W21" i="88"/>
  <c r="V21" i="88"/>
  <c r="AB20" i="88"/>
  <c r="X20" i="88"/>
  <c r="W20" i="88"/>
  <c r="V20" i="88"/>
  <c r="AB19" i="88"/>
  <c r="X19" i="88"/>
  <c r="W19" i="88"/>
  <c r="V19" i="88"/>
  <c r="AB18" i="88"/>
  <c r="X18" i="88"/>
  <c r="W18" i="88"/>
  <c r="V18" i="88"/>
  <c r="AB17" i="88"/>
  <c r="X17" i="88"/>
  <c r="W17" i="88"/>
  <c r="V17" i="88"/>
  <c r="AB16" i="88"/>
  <c r="X16" i="88"/>
  <c r="W16" i="88"/>
  <c r="V16" i="88"/>
  <c r="X14" i="88"/>
  <c r="W14" i="88"/>
  <c r="V14" i="88"/>
  <c r="X13" i="88"/>
  <c r="W13" i="88"/>
  <c r="V13" i="88"/>
  <c r="X12" i="88"/>
  <c r="W12" i="88"/>
  <c r="V12" i="88"/>
  <c r="X11" i="88"/>
  <c r="W11" i="88"/>
  <c r="V11" i="88"/>
  <c r="X10" i="88"/>
  <c r="W10" i="88"/>
  <c r="V10" i="88"/>
  <c r="W9" i="88"/>
  <c r="X8" i="88"/>
  <c r="W8" i="88"/>
  <c r="V8" i="88"/>
  <c r="X7" i="88"/>
  <c r="W7" i="88"/>
  <c r="V7" i="88"/>
  <c r="X6" i="88"/>
  <c r="W6" i="88"/>
  <c r="V6" i="88"/>
  <c r="X5" i="88"/>
  <c r="W5" i="88"/>
  <c r="V5" i="88"/>
  <c r="X29" i="78"/>
  <c r="W29" i="78"/>
  <c r="V29" i="78"/>
  <c r="AB4" i="78"/>
  <c r="X3" i="78"/>
  <c r="W3" i="78"/>
  <c r="V3" i="78"/>
  <c r="AB29" i="90"/>
  <c r="X29" i="90"/>
  <c r="W29" i="90"/>
  <c r="V29" i="90"/>
  <c r="AB25" i="90"/>
  <c r="X25" i="90"/>
  <c r="W25" i="90"/>
  <c r="V25" i="90"/>
  <c r="X24" i="90"/>
  <c r="W24" i="90"/>
  <c r="V24" i="90"/>
  <c r="AB23" i="90"/>
  <c r="X23" i="90"/>
  <c r="W23" i="90"/>
  <c r="V23" i="90"/>
  <c r="AB21" i="90"/>
  <c r="X21" i="90"/>
  <c r="W21" i="90"/>
  <c r="V21" i="90"/>
  <c r="AB20" i="90"/>
  <c r="X20" i="90"/>
  <c r="W20" i="90"/>
  <c r="V20" i="90"/>
  <c r="X19" i="90"/>
  <c r="W19" i="90"/>
  <c r="V19" i="90"/>
  <c r="X18" i="90"/>
  <c r="W18" i="90"/>
  <c r="V18" i="90"/>
  <c r="AB6" i="90"/>
  <c r="AB5" i="90"/>
  <c r="AB4" i="90"/>
  <c r="AB3" i="90"/>
  <c r="X3" i="90"/>
  <c r="W3" i="90"/>
  <c r="V3" i="90"/>
  <c r="AB4" i="80"/>
  <c r="X4" i="80"/>
  <c r="W4" i="80"/>
  <c r="V4" i="80"/>
  <c r="AB3" i="80"/>
  <c r="X25" i="84"/>
  <c r="W25" i="84"/>
  <c r="V25" i="84"/>
  <c r="X23" i="84"/>
  <c r="W23" i="84"/>
  <c r="V23" i="84"/>
  <c r="X22" i="84"/>
  <c r="W22" i="84"/>
  <c r="V22" i="84"/>
  <c r="X21" i="84"/>
  <c r="W21" i="84"/>
  <c r="V21" i="84"/>
  <c r="X20" i="84"/>
  <c r="W20" i="84"/>
  <c r="V20" i="84"/>
  <c r="X19" i="84"/>
  <c r="W19" i="84"/>
  <c r="V19" i="84"/>
  <c r="X18" i="84"/>
  <c r="W18" i="84"/>
  <c r="V18" i="84"/>
  <c r="X17" i="84"/>
  <c r="W17" i="84"/>
  <c r="V17" i="84"/>
  <c r="X16" i="84"/>
  <c r="W16" i="84"/>
  <c r="V16" i="84"/>
  <c r="X14" i="84"/>
  <c r="W14" i="84"/>
  <c r="V14" i="84"/>
  <c r="X13" i="84"/>
  <c r="W13" i="84"/>
  <c r="V13" i="84"/>
  <c r="X12" i="84"/>
  <c r="W12" i="84"/>
  <c r="V12" i="84"/>
  <c r="X11" i="84"/>
  <c r="W11" i="84"/>
  <c r="V11" i="84"/>
  <c r="X10" i="84"/>
  <c r="W10" i="84"/>
  <c r="V10" i="84"/>
  <c r="X9" i="84"/>
  <c r="W9" i="84"/>
  <c r="V9" i="84"/>
  <c r="X8" i="84"/>
  <c r="W8" i="84"/>
  <c r="V8" i="84"/>
  <c r="X7" i="84"/>
  <c r="W7" i="84"/>
  <c r="V7" i="84"/>
  <c r="X6" i="84"/>
  <c r="W6" i="84"/>
  <c r="V6" i="84"/>
  <c r="X5" i="84"/>
  <c r="W5" i="84"/>
  <c r="V5" i="84"/>
  <c r="X4" i="84"/>
  <c r="W4" i="84"/>
  <c r="V4" i="84"/>
  <c r="AB3" i="84"/>
  <c r="X3" i="84"/>
  <c r="W3" i="84"/>
  <c r="V3" i="84"/>
  <c r="X25" i="72"/>
  <c r="W25" i="72"/>
  <c r="V25" i="72"/>
  <c r="X24" i="72"/>
  <c r="W24" i="72"/>
  <c r="V24" i="72"/>
  <c r="X23" i="72"/>
  <c r="W23" i="72"/>
  <c r="V23" i="72"/>
  <c r="X22" i="72"/>
  <c r="W22" i="72"/>
  <c r="V22" i="72"/>
  <c r="X21" i="72"/>
  <c r="W21" i="72"/>
  <c r="V21" i="72"/>
  <c r="X20" i="72"/>
  <c r="W20" i="72"/>
  <c r="V20" i="72"/>
  <c r="X17" i="72"/>
  <c r="W17" i="72"/>
  <c r="V17" i="72"/>
  <c r="X16" i="72"/>
  <c r="W16" i="72"/>
  <c r="V16" i="72"/>
  <c r="X14" i="72"/>
  <c r="W14" i="72"/>
  <c r="V14" i="72"/>
  <c r="X13" i="72"/>
  <c r="W13" i="72"/>
  <c r="V13" i="72"/>
  <c r="X11" i="72"/>
  <c r="W11" i="72"/>
  <c r="V11" i="72"/>
  <c r="X9" i="72"/>
  <c r="W9" i="72"/>
  <c r="V9" i="72"/>
  <c r="X8" i="72"/>
  <c r="W8" i="72"/>
  <c r="V8" i="72"/>
  <c r="X7" i="72"/>
  <c r="W7" i="72"/>
  <c r="V7" i="72"/>
  <c r="X6" i="72"/>
  <c r="W6" i="72"/>
  <c r="V6" i="72"/>
  <c r="X4" i="72"/>
  <c r="W4" i="72"/>
  <c r="V4" i="72"/>
  <c r="AB3" i="72"/>
  <c r="X3" i="72"/>
  <c r="W3" i="72"/>
  <c r="V3" i="72"/>
  <c r="X23" i="85"/>
  <c r="W23" i="85"/>
  <c r="V23" i="85"/>
  <c r="X22" i="85"/>
  <c r="W22" i="85"/>
  <c r="V22" i="85"/>
  <c r="X21" i="85"/>
  <c r="W21" i="85"/>
  <c r="V21" i="85"/>
  <c r="X20" i="85"/>
  <c r="W20" i="85"/>
  <c r="V20" i="85"/>
  <c r="X9" i="85"/>
  <c r="W9" i="85"/>
  <c r="V9" i="85"/>
  <c r="W3" i="85"/>
  <c r="W3" i="82"/>
  <c r="AB5" i="87"/>
  <c r="AB4" i="74"/>
  <c r="AB5" i="74"/>
  <c r="V4" i="74"/>
  <c r="W4" i="74"/>
  <c r="X4" i="74"/>
  <c r="V20" i="16"/>
  <c r="W20" i="16"/>
  <c r="X20" i="16"/>
  <c r="AB20" i="16"/>
  <c r="V21" i="16"/>
  <c r="W21" i="16"/>
  <c r="X21" i="16"/>
  <c r="AB21" i="16"/>
  <c r="W22" i="16"/>
  <c r="X22" i="16"/>
  <c r="AB22" i="16"/>
  <c r="V23" i="16"/>
  <c r="W23" i="16"/>
  <c r="X23" i="16"/>
  <c r="AB23" i="16"/>
  <c r="V24" i="16"/>
  <c r="W24" i="16"/>
  <c r="X24" i="16"/>
  <c r="AB24" i="16"/>
  <c r="V25" i="16"/>
  <c r="W25" i="16"/>
  <c r="X25" i="16"/>
  <c r="AB25" i="16"/>
  <c r="X6" i="16"/>
  <c r="V7" i="16"/>
  <c r="V10" i="16"/>
  <c r="V11" i="16"/>
  <c r="V14" i="16"/>
  <c r="V16" i="16"/>
  <c r="V19" i="16"/>
  <c r="AI30" i="74"/>
  <c r="AH30" i="74"/>
  <c r="AG30" i="74"/>
  <c r="AF30" i="74"/>
  <c r="AE30" i="74"/>
  <c r="AD30" i="74"/>
  <c r="AC30" i="74"/>
  <c r="AA30" i="74"/>
  <c r="Z30" i="74"/>
  <c r="Y30" i="74"/>
  <c r="U30" i="74"/>
  <c r="T30" i="74"/>
  <c r="S30" i="74"/>
  <c r="R30" i="74"/>
  <c r="Q30" i="74"/>
  <c r="P30" i="74"/>
  <c r="O30" i="74"/>
  <c r="N30" i="74"/>
  <c r="M30" i="74"/>
  <c r="L30" i="74"/>
  <c r="K30" i="74"/>
  <c r="J30" i="74"/>
  <c r="I30" i="74"/>
  <c r="H30" i="74"/>
  <c r="G30" i="74"/>
  <c r="F30" i="74"/>
  <c r="E30" i="74"/>
  <c r="D30" i="74"/>
  <c r="C30" i="74"/>
  <c r="AI30" i="87"/>
  <c r="AH30" i="87"/>
  <c r="AG30" i="87"/>
  <c r="AF30" i="87"/>
  <c r="AE30" i="87"/>
  <c r="AD30" i="87"/>
  <c r="AC30" i="87"/>
  <c r="AA30" i="87"/>
  <c r="Z30" i="87"/>
  <c r="Y30" i="87"/>
  <c r="U30" i="87"/>
  <c r="T30" i="87"/>
  <c r="S30" i="87"/>
  <c r="R30" i="87"/>
  <c r="Q30" i="87"/>
  <c r="P30" i="87"/>
  <c r="O30" i="87"/>
  <c r="N30" i="87"/>
  <c r="M30" i="87"/>
  <c r="L30" i="87"/>
  <c r="K30" i="87"/>
  <c r="J30" i="87"/>
  <c r="I30" i="87"/>
  <c r="H30" i="87"/>
  <c r="G30" i="87"/>
  <c r="F30" i="87"/>
  <c r="E30" i="87"/>
  <c r="D30" i="87"/>
  <c r="C30" i="87"/>
  <c r="AI30" i="82"/>
  <c r="AH30" i="82"/>
  <c r="AG30" i="82"/>
  <c r="AF30" i="82"/>
  <c r="AE30" i="82"/>
  <c r="AD30" i="82"/>
  <c r="AC30" i="82"/>
  <c r="AA30" i="82"/>
  <c r="Z30" i="82"/>
  <c r="Y30" i="82"/>
  <c r="U30" i="82"/>
  <c r="T30" i="82"/>
  <c r="S30" i="82"/>
  <c r="R30" i="82"/>
  <c r="Q30" i="82"/>
  <c r="P30" i="82"/>
  <c r="O30" i="82"/>
  <c r="N30" i="82"/>
  <c r="M30" i="82"/>
  <c r="L30" i="82"/>
  <c r="K30" i="82"/>
  <c r="J30" i="82"/>
  <c r="I30" i="82"/>
  <c r="H30" i="82"/>
  <c r="G30" i="82"/>
  <c r="F30" i="82"/>
  <c r="E30" i="82"/>
  <c r="D30" i="82"/>
  <c r="C30" i="82"/>
  <c r="AI30" i="85"/>
  <c r="AH30" i="85"/>
  <c r="AG30" i="85"/>
  <c r="AF30" i="85"/>
  <c r="AE30" i="85"/>
  <c r="AD30" i="85"/>
  <c r="AC30" i="85"/>
  <c r="AA30" i="85"/>
  <c r="Y30" i="85"/>
  <c r="Z30" i="85"/>
  <c r="U30" i="85"/>
  <c r="T30" i="85"/>
  <c r="S30" i="85"/>
  <c r="R30" i="85"/>
  <c r="Q30" i="85"/>
  <c r="P30" i="85"/>
  <c r="O30" i="85"/>
  <c r="N30" i="85"/>
  <c r="D30" i="85"/>
  <c r="M30" i="85"/>
  <c r="L30" i="85"/>
  <c r="K30" i="85"/>
  <c r="J30" i="85"/>
  <c r="I30" i="85"/>
  <c r="H30" i="85"/>
  <c r="G30" i="85"/>
  <c r="F30" i="85"/>
  <c r="E30" i="85"/>
  <c r="C30" i="85"/>
  <c r="AI30" i="72"/>
  <c r="AH30" i="72"/>
  <c r="AG30" i="72"/>
  <c r="AF30" i="72"/>
  <c r="AE30" i="72"/>
  <c r="AD30" i="72"/>
  <c r="AC30" i="72"/>
  <c r="AA30" i="72"/>
  <c r="Z30" i="72"/>
  <c r="Y30" i="72"/>
  <c r="U30" i="72"/>
  <c r="T30" i="72"/>
  <c r="S30" i="72"/>
  <c r="R30" i="72"/>
  <c r="Q30" i="72"/>
  <c r="P30" i="72"/>
  <c r="O30" i="72"/>
  <c r="N30" i="72"/>
  <c r="D30" i="72"/>
  <c r="M30" i="72"/>
  <c r="L30" i="72"/>
  <c r="F30" i="72"/>
  <c r="C30" i="72"/>
  <c r="K30" i="72"/>
  <c r="J30" i="72"/>
  <c r="I30" i="72"/>
  <c r="H30" i="72"/>
  <c r="G30" i="72"/>
  <c r="E30" i="72"/>
  <c r="AI30" i="84"/>
  <c r="AH30" i="84"/>
  <c r="AG30" i="84"/>
  <c r="AF30" i="84"/>
  <c r="AE30" i="84"/>
  <c r="AD30" i="84"/>
  <c r="AC30" i="84"/>
  <c r="AA30" i="84"/>
  <c r="Z30" i="84"/>
  <c r="Y30" i="84"/>
  <c r="U30" i="84"/>
  <c r="T30" i="84"/>
  <c r="S30" i="84"/>
  <c r="R30" i="84"/>
  <c r="Q30" i="84"/>
  <c r="P30" i="84"/>
  <c r="O30" i="84"/>
  <c r="N30" i="84"/>
  <c r="D30" i="84"/>
  <c r="M30" i="84"/>
  <c r="F30" i="84"/>
  <c r="L30" i="84"/>
  <c r="C30" i="84"/>
  <c r="K30" i="84"/>
  <c r="J30" i="84"/>
  <c r="I30" i="84"/>
  <c r="H30" i="84"/>
  <c r="G30" i="84"/>
  <c r="E30" i="84"/>
  <c r="AI30" i="80"/>
  <c r="AH30" i="80"/>
  <c r="AG30" i="80"/>
  <c r="AF30" i="80"/>
  <c r="AE30" i="80"/>
  <c r="AD30" i="80"/>
  <c r="AC30" i="80"/>
  <c r="AA30" i="80"/>
  <c r="Z30" i="80"/>
  <c r="Y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I30" i="80"/>
  <c r="H30" i="80"/>
  <c r="G30" i="80"/>
  <c r="F30" i="80"/>
  <c r="C30" i="80"/>
  <c r="E30" i="80"/>
  <c r="AI30" i="73"/>
  <c r="AH30" i="73"/>
  <c r="AG30" i="73"/>
  <c r="AF30" i="73"/>
  <c r="AE30" i="73"/>
  <c r="AD30" i="73"/>
  <c r="AC30" i="73"/>
  <c r="AA30" i="73"/>
  <c r="Z30" i="73"/>
  <c r="Y30" i="73"/>
  <c r="U30" i="73"/>
  <c r="T30" i="73"/>
  <c r="S30" i="73"/>
  <c r="R30" i="73"/>
  <c r="Q30" i="73"/>
  <c r="P30" i="73"/>
  <c r="O30" i="73"/>
  <c r="N30" i="73"/>
  <c r="D30" i="73"/>
  <c r="M30" i="73"/>
  <c r="L30" i="73"/>
  <c r="K30" i="73"/>
  <c r="J30" i="73"/>
  <c r="I30" i="73"/>
  <c r="H30" i="73"/>
  <c r="G30" i="73"/>
  <c r="F30" i="73"/>
  <c r="V30" i="73" s="1"/>
  <c r="E30" i="73"/>
  <c r="C30" i="73"/>
  <c r="AI30" i="90"/>
  <c r="AH30" i="90"/>
  <c r="AG30" i="90"/>
  <c r="AF30" i="90"/>
  <c r="AE30" i="90"/>
  <c r="AD30" i="90"/>
  <c r="AC30" i="90"/>
  <c r="AA30" i="90"/>
  <c r="Z30" i="90"/>
  <c r="Y30" i="90"/>
  <c r="U30" i="90"/>
  <c r="T30" i="90"/>
  <c r="S30" i="90"/>
  <c r="R30" i="90"/>
  <c r="Q30" i="90"/>
  <c r="P30" i="90"/>
  <c r="O30" i="90"/>
  <c r="N30" i="90"/>
  <c r="M30" i="90"/>
  <c r="L30" i="90"/>
  <c r="K30" i="90"/>
  <c r="J30" i="90"/>
  <c r="I30" i="90"/>
  <c r="H30" i="90"/>
  <c r="G30" i="90"/>
  <c r="F30" i="90"/>
  <c r="E30" i="90"/>
  <c r="D30" i="90"/>
  <c r="C30" i="90"/>
  <c r="AI30" i="78"/>
  <c r="AH30" i="78"/>
  <c r="AG30" i="78"/>
  <c r="AF30" i="78"/>
  <c r="AE30" i="78"/>
  <c r="AD30" i="78"/>
  <c r="AC30" i="78"/>
  <c r="AA30" i="78"/>
  <c r="Z30" i="78"/>
  <c r="Y30" i="78"/>
  <c r="U30" i="78"/>
  <c r="T30" i="78"/>
  <c r="S30" i="78"/>
  <c r="R30" i="78"/>
  <c r="Q30" i="78"/>
  <c r="P30" i="78"/>
  <c r="O30" i="78"/>
  <c r="N30" i="78"/>
  <c r="D30" i="78"/>
  <c r="M30" i="78"/>
  <c r="L30" i="78"/>
  <c r="K30" i="78"/>
  <c r="J30" i="78"/>
  <c r="I30" i="78"/>
  <c r="H30" i="78"/>
  <c r="G30" i="78"/>
  <c r="F30" i="78"/>
  <c r="E30" i="78"/>
  <c r="C30" i="78"/>
  <c r="AI30" i="88"/>
  <c r="AH30" i="88"/>
  <c r="AG30" i="88"/>
  <c r="AF30" i="88"/>
  <c r="AE30" i="88"/>
  <c r="AD30" i="88"/>
  <c r="AC30" i="88"/>
  <c r="AA30" i="88"/>
  <c r="Z30" i="88"/>
  <c r="Y30" i="88"/>
  <c r="U30" i="88"/>
  <c r="T30" i="88"/>
  <c r="S30" i="88"/>
  <c r="R30" i="88"/>
  <c r="Q30" i="88"/>
  <c r="P30" i="88"/>
  <c r="O30" i="88"/>
  <c r="N30" i="88"/>
  <c r="D30" i="88"/>
  <c r="M30" i="88"/>
  <c r="L30" i="88"/>
  <c r="K30" i="88"/>
  <c r="J30" i="88"/>
  <c r="I30" i="88"/>
  <c r="H30" i="88"/>
  <c r="G30" i="88"/>
  <c r="F30" i="88"/>
  <c r="E30" i="88"/>
  <c r="C30" i="88"/>
  <c r="F30" i="1"/>
  <c r="D30" i="1"/>
  <c r="V4" i="16"/>
  <c r="W4" i="16"/>
  <c r="X4" i="16"/>
  <c r="AB4" i="16"/>
  <c r="V5" i="16"/>
  <c r="W5" i="16"/>
  <c r="X5" i="16"/>
  <c r="AB5" i="16"/>
  <c r="V6" i="16"/>
  <c r="W6" i="16"/>
  <c r="AB6" i="16"/>
  <c r="W7" i="16"/>
  <c r="AB7" i="16"/>
  <c r="V8" i="16"/>
  <c r="W8" i="16"/>
  <c r="X8" i="16"/>
  <c r="AB8" i="16"/>
  <c r="V9" i="16"/>
  <c r="W9" i="16"/>
  <c r="X9" i="16"/>
  <c r="AB9" i="16"/>
  <c r="W10" i="16"/>
  <c r="X10" i="16"/>
  <c r="AB10" i="16"/>
  <c r="W11" i="16"/>
  <c r="AB11" i="16"/>
  <c r="V12" i="16"/>
  <c r="W12" i="16"/>
  <c r="X12" i="16"/>
  <c r="AB12" i="16"/>
  <c r="V13" i="16"/>
  <c r="W13" i="16"/>
  <c r="X13" i="16"/>
  <c r="AB13" i="16"/>
  <c r="W14" i="16"/>
  <c r="X14" i="16"/>
  <c r="AB14" i="16"/>
  <c r="W16" i="16"/>
  <c r="X16" i="16"/>
  <c r="AB16" i="16"/>
  <c r="V17" i="16"/>
  <c r="W17" i="16"/>
  <c r="X17" i="16"/>
  <c r="AB17" i="16"/>
  <c r="V18" i="16"/>
  <c r="W18" i="16"/>
  <c r="X18" i="16"/>
  <c r="AB18" i="16"/>
  <c r="W19" i="16"/>
  <c r="X19" i="16"/>
  <c r="AB19" i="16"/>
  <c r="V29" i="16"/>
  <c r="W29" i="16"/>
  <c r="X29" i="16"/>
  <c r="AB29" i="16"/>
  <c r="X7" i="16"/>
  <c r="V22" i="16"/>
  <c r="V44" i="72"/>
  <c r="AB51" i="88" l="1"/>
  <c r="X51" i="78"/>
  <c r="V51" i="84"/>
  <c r="X51" i="84"/>
  <c r="AB51" i="84"/>
  <c r="X51" i="74"/>
  <c r="W51" i="74"/>
  <c r="V30" i="101"/>
  <c r="X51" i="88"/>
  <c r="W51" i="78"/>
  <c r="W51" i="72"/>
  <c r="AB51" i="72"/>
  <c r="AB51" i="90"/>
  <c r="W51" i="90"/>
  <c r="W51" i="84"/>
  <c r="V51" i="74"/>
  <c r="AB51" i="74"/>
  <c r="AB55" i="16"/>
  <c r="V55" i="16"/>
  <c r="W55" i="16"/>
  <c r="AB30" i="84"/>
  <c r="AB30" i="96"/>
  <c r="X44" i="92"/>
  <c r="X44" i="72"/>
  <c r="AB30" i="80"/>
  <c r="W44" i="78"/>
  <c r="V44" i="82"/>
  <c r="X44" i="90"/>
  <c r="V30" i="85"/>
  <c r="X30" i="73"/>
  <c r="X30" i="74"/>
  <c r="X44" i="80"/>
  <c r="V44" i="87"/>
  <c r="X30" i="100"/>
  <c r="W44" i="82"/>
  <c r="W44" i="92"/>
  <c r="X44" i="88"/>
  <c r="AB44" i="72"/>
  <c r="W44" i="72"/>
  <c r="V44" i="90"/>
  <c r="V44" i="80"/>
  <c r="W44" i="80"/>
  <c r="W44" i="95"/>
  <c r="V44" i="95"/>
  <c r="X44" i="95"/>
  <c r="X44" i="97"/>
  <c r="X44" i="74"/>
  <c r="V30" i="92"/>
  <c r="V30" i="72"/>
  <c r="X30" i="72"/>
  <c r="X30" i="84"/>
  <c r="V30" i="82"/>
  <c r="AB44" i="95"/>
  <c r="X30" i="80"/>
  <c r="V30" i="84"/>
  <c r="X30" i="85"/>
  <c r="W30" i="87"/>
  <c r="AB30" i="97"/>
  <c r="V30" i="97"/>
  <c r="W30" i="99"/>
  <c r="X30" i="101"/>
  <c r="X30" i="88"/>
  <c r="W30" i="88"/>
  <c r="X44" i="78"/>
  <c r="W44" i="96"/>
  <c r="X44" i="96"/>
  <c r="AB44" i="92"/>
  <c r="X44" i="93"/>
  <c r="V44" i="93"/>
  <c r="AB30" i="95"/>
  <c r="V44" i="85"/>
  <c r="X44" i="82"/>
  <c r="AB30" i="82"/>
  <c r="X44" i="87"/>
  <c r="AB44" i="87"/>
  <c r="X30" i="97"/>
  <c r="W30" i="97"/>
  <c r="W44" i="100"/>
  <c r="V44" i="100"/>
  <c r="X44" i="100"/>
  <c r="AB44" i="100"/>
  <c r="V30" i="99"/>
  <c r="X30" i="99"/>
  <c r="V30" i="95"/>
  <c r="V44" i="96"/>
  <c r="V51" i="78"/>
  <c r="X30" i="78"/>
  <c r="W30" i="73"/>
  <c r="W30" i="95"/>
  <c r="W44" i="97"/>
  <c r="AB44" i="80"/>
  <c r="X55" i="16"/>
  <c r="AB30" i="88"/>
  <c r="V30" i="90"/>
  <c r="X30" i="90"/>
  <c r="W30" i="92"/>
  <c r="X30" i="95"/>
  <c r="V44" i="74"/>
  <c r="AB44" i="97"/>
  <c r="W44" i="87"/>
  <c r="AB44" i="90"/>
  <c r="V51" i="90"/>
  <c r="AB30" i="90"/>
  <c r="W30" i="85"/>
  <c r="AB30" i="85"/>
  <c r="W30" i="82"/>
  <c r="X30" i="82"/>
  <c r="X30" i="92"/>
  <c r="X30" i="93"/>
  <c r="W30" i="101"/>
  <c r="W44" i="74"/>
  <c r="AB44" i="74"/>
  <c r="V44" i="97"/>
  <c r="X44" i="85"/>
  <c r="AB44" i="85"/>
  <c r="W44" i="90"/>
  <c r="W44" i="93"/>
  <c r="V44" i="92"/>
  <c r="AB44" i="78"/>
  <c r="AB48" i="16"/>
  <c r="V44" i="88"/>
  <c r="AB44" i="88"/>
  <c r="V30" i="88"/>
  <c r="AB30" i="78"/>
  <c r="W30" i="78"/>
  <c r="V30" i="78"/>
  <c r="AB30" i="92"/>
  <c r="AB30" i="72"/>
  <c r="W30" i="72"/>
  <c r="W30" i="93"/>
  <c r="V30" i="93"/>
  <c r="AB30" i="93"/>
  <c r="W30" i="90"/>
  <c r="W30" i="80"/>
  <c r="V30" i="80"/>
  <c r="V44" i="84"/>
  <c r="X44" i="84"/>
  <c r="AB44" i="84"/>
  <c r="W44" i="84"/>
  <c r="W30" i="84"/>
  <c r="W44" i="85"/>
  <c r="AB30" i="87"/>
  <c r="V30" i="87"/>
  <c r="X30" i="87"/>
  <c r="AB30" i="74"/>
  <c r="W30" i="74"/>
  <c r="V30" i="74"/>
  <c r="W30" i="100"/>
  <c r="V30" i="100"/>
  <c r="V48" i="16"/>
  <c r="X48" i="16"/>
  <c r="W48" i="16"/>
  <c r="AB30" i="16"/>
  <c r="AB33" i="16" s="1"/>
  <c r="D33" i="16"/>
  <c r="W30" i="16"/>
  <c r="W33" i="16" s="1"/>
  <c r="W44" i="88"/>
  <c r="X30" i="16" l="1"/>
  <c r="X33" i="16" s="1"/>
  <c r="V30" i="16"/>
  <c r="V33" i="16" s="1"/>
</calcChain>
</file>

<file path=xl/sharedStrings.xml><?xml version="1.0" encoding="utf-8"?>
<sst xmlns="http://schemas.openxmlformats.org/spreadsheetml/2006/main" count="5986" uniqueCount="609">
  <si>
    <t>W/L</t>
  </si>
  <si>
    <t>-</t>
  </si>
  <si>
    <t>Opponent</t>
  </si>
  <si>
    <t>AB</t>
  </si>
  <si>
    <t>H</t>
  </si>
  <si>
    <t>R</t>
  </si>
  <si>
    <t>RBI</t>
  </si>
  <si>
    <t>2B</t>
  </si>
  <si>
    <t>3B</t>
  </si>
  <si>
    <t>HR</t>
  </si>
  <si>
    <t>SO</t>
  </si>
  <si>
    <t>BB</t>
  </si>
  <si>
    <t>SB</t>
  </si>
  <si>
    <t>CS</t>
  </si>
  <si>
    <t>PO</t>
  </si>
  <si>
    <t>A</t>
  </si>
  <si>
    <t>E</t>
  </si>
  <si>
    <t>AVG</t>
  </si>
  <si>
    <t>OBP</t>
  </si>
  <si>
    <t>SLG</t>
  </si>
  <si>
    <t>HBP</t>
  </si>
  <si>
    <t>ROE</t>
  </si>
  <si>
    <t>PB</t>
  </si>
  <si>
    <t>G</t>
  </si>
  <si>
    <t>GS</t>
  </si>
  <si>
    <t>INN</t>
  </si>
  <si>
    <t>PTC</t>
  </si>
  <si>
    <t>SF</t>
  </si>
  <si>
    <t>PLAYER</t>
  </si>
  <si>
    <t>#</t>
  </si>
  <si>
    <t>STAT LEGEND</t>
  </si>
  <si>
    <t>AT BATS</t>
  </si>
  <si>
    <t>R =</t>
  </si>
  <si>
    <t>RUNS</t>
  </si>
  <si>
    <t>AB =</t>
  </si>
  <si>
    <t>H =</t>
  </si>
  <si>
    <t>HITS</t>
  </si>
  <si>
    <t xml:space="preserve">2B = </t>
  </si>
  <si>
    <t>DOUBLES</t>
  </si>
  <si>
    <t>3B =</t>
  </si>
  <si>
    <t>TRIPLES</t>
  </si>
  <si>
    <t>HOME RUNS</t>
  </si>
  <si>
    <t>HR =</t>
  </si>
  <si>
    <t>RBI =</t>
  </si>
  <si>
    <t>RUNS BATTED IN</t>
  </si>
  <si>
    <t>SO =</t>
  </si>
  <si>
    <t>STRIKE OUTS</t>
  </si>
  <si>
    <t>BB =</t>
  </si>
  <si>
    <t>WALKS</t>
  </si>
  <si>
    <t>HBP =</t>
  </si>
  <si>
    <t>HIT BY PITCH</t>
  </si>
  <si>
    <t>ROE =</t>
  </si>
  <si>
    <t>REACHED BASE ON ERROR</t>
  </si>
  <si>
    <t>SF =</t>
  </si>
  <si>
    <t xml:space="preserve">SB = </t>
  </si>
  <si>
    <t>STOLEN BASES</t>
  </si>
  <si>
    <t>CS =</t>
  </si>
  <si>
    <t>CAUGHT STEALING BASE</t>
  </si>
  <si>
    <t>AVG =</t>
  </si>
  <si>
    <t>BATTING AVERAGE (H/AB)</t>
  </si>
  <si>
    <t>OBP =</t>
  </si>
  <si>
    <t>SLG =</t>
  </si>
  <si>
    <t>PO =</t>
  </si>
  <si>
    <t>PUT OUTS</t>
  </si>
  <si>
    <t xml:space="preserve">A = </t>
  </si>
  <si>
    <t>ASSISTS</t>
  </si>
  <si>
    <t xml:space="preserve">E = </t>
  </si>
  <si>
    <t>ERRORS</t>
  </si>
  <si>
    <t xml:space="preserve">PB = </t>
  </si>
  <si>
    <t>PASSED BALLS</t>
  </si>
  <si>
    <t>G =</t>
  </si>
  <si>
    <t>GAMES PLAYED</t>
  </si>
  <si>
    <t xml:space="preserve">GS = </t>
  </si>
  <si>
    <t>GAMES STARTED</t>
  </si>
  <si>
    <t>INN =</t>
  </si>
  <si>
    <t>INNINGS PLAYED</t>
  </si>
  <si>
    <t xml:space="preserve">DP = </t>
  </si>
  <si>
    <t>DOUBLE PLAY(S)</t>
  </si>
  <si>
    <t>CG =</t>
  </si>
  <si>
    <t>SHO =</t>
  </si>
  <si>
    <t>SHUTOUTS</t>
  </si>
  <si>
    <t>SV =</t>
  </si>
  <si>
    <t>SAVES</t>
  </si>
  <si>
    <t>RUNS ALLOWED</t>
  </si>
  <si>
    <t xml:space="preserve">ER = </t>
  </si>
  <si>
    <t>UNEARNED RUNS ALLOWED</t>
  </si>
  <si>
    <t>WP =</t>
  </si>
  <si>
    <t>WILD PITCHES</t>
  </si>
  <si>
    <t>NP =</t>
  </si>
  <si>
    <t>NUMBER OF PITCHES</t>
  </si>
  <si>
    <t>ON BASE % (H+BB+HBP+ROE/PA)</t>
  </si>
  <si>
    <t>PA =</t>
  </si>
  <si>
    <t>IBB =</t>
  </si>
  <si>
    <t>INTENTIONAL WALK</t>
  </si>
  <si>
    <t>SLUGGING % (1B+2B+3B+HR/AB)</t>
  </si>
  <si>
    <t>ERA =</t>
  </si>
  <si>
    <t>PA</t>
  </si>
  <si>
    <t>EARNED RUN AVERAGE (ER/INN)*7))</t>
  </si>
  <si>
    <t xml:space="preserve">COMPLETE GAME </t>
  </si>
  <si>
    <t>DP</t>
  </si>
  <si>
    <t>PLATE APPEARANCES (AB+BB+HBP+SAC+SF)</t>
  </si>
  <si>
    <t>LOB</t>
  </si>
  <si>
    <t>TB</t>
  </si>
  <si>
    <t>GIDP</t>
  </si>
  <si>
    <t>GIDP=</t>
  </si>
  <si>
    <t>GROUND INTO DOUBLE PLAY</t>
  </si>
  <si>
    <t>LOB=</t>
  </si>
  <si>
    <t>SACRIFICE FLY</t>
  </si>
  <si>
    <t>SACRIFICE BUNT</t>
  </si>
  <si>
    <t>Totals</t>
  </si>
  <si>
    <t>Averages</t>
  </si>
  <si>
    <t>Class</t>
  </si>
  <si>
    <t>F %=</t>
  </si>
  <si>
    <t>(PO+A)/(PO+A+E)</t>
  </si>
  <si>
    <t>Team All-Time Record</t>
  </si>
  <si>
    <t>F%</t>
  </si>
  <si>
    <t>SB%</t>
  </si>
  <si>
    <t>% OF RUNNERS THROWN OUT (SB/SB+CS)</t>
  </si>
  <si>
    <t>INDIVIDUAL RECORD</t>
  </si>
  <si>
    <t>D1</t>
  </si>
  <si>
    <t>D2</t>
  </si>
  <si>
    <t>D3</t>
  </si>
  <si>
    <t>D4</t>
  </si>
  <si>
    <t>SAC</t>
  </si>
  <si>
    <t>TEAM RECORD</t>
  </si>
  <si>
    <t>POSITION</t>
  </si>
  <si>
    <t>ORDER</t>
  </si>
  <si>
    <t>RESULTS</t>
  </si>
  <si>
    <t>OPPONENT</t>
  </si>
  <si>
    <t>COLLIN GROSS</t>
  </si>
  <si>
    <t>NEKO KRAUSE</t>
  </si>
  <si>
    <t>JACOB OBER</t>
  </si>
  <si>
    <t>SCOTT SCHAEFER</t>
  </si>
  <si>
    <t>LOGAN BAILEY</t>
  </si>
  <si>
    <t>JASON SHENKEL</t>
  </si>
  <si>
    <t>QAB</t>
  </si>
  <si>
    <t>RISP =</t>
  </si>
  <si>
    <t>AVG WITH RUNNER IN SCORING POSITION</t>
  </si>
  <si>
    <t>QAB =</t>
  </si>
  <si>
    <t>QAB AVG</t>
  </si>
  <si>
    <t>SAC =</t>
  </si>
  <si>
    <t xml:space="preserve">QUALITY AT-BAT </t>
  </si>
  <si>
    <t>MEN LEFT ON BASE WITHOUT ADVANCING</t>
  </si>
  <si>
    <t>CONNOR ROWE</t>
  </si>
  <si>
    <t>DEVIN HUKILL</t>
  </si>
  <si>
    <t>CLAY BASCOMBE</t>
  </si>
  <si>
    <t>DEVIN HUKILL - OF - 15</t>
  </si>
  <si>
    <t>W</t>
  </si>
  <si>
    <t>(1-0)</t>
  </si>
  <si>
    <t>(0-0)</t>
  </si>
  <si>
    <t>(2-0)</t>
  </si>
  <si>
    <t>(3-0)</t>
  </si>
  <si>
    <t>1B</t>
  </si>
  <si>
    <t>DNP</t>
  </si>
  <si>
    <t>LF</t>
  </si>
  <si>
    <t>DNP - INJURED</t>
  </si>
  <si>
    <t>RF</t>
  </si>
  <si>
    <t>CF</t>
  </si>
  <si>
    <t>SS</t>
  </si>
  <si>
    <t>C</t>
  </si>
  <si>
    <t>P</t>
  </si>
  <si>
    <t>KL</t>
  </si>
  <si>
    <t>PH</t>
  </si>
  <si>
    <t>DH</t>
  </si>
  <si>
    <t>K</t>
  </si>
  <si>
    <t>PR</t>
  </si>
  <si>
    <t>BB, K</t>
  </si>
  <si>
    <t>L</t>
  </si>
  <si>
    <t>(3-1)</t>
  </si>
  <si>
    <t>(1-1)</t>
  </si>
  <si>
    <t>(2-1)</t>
  </si>
  <si>
    <t>(1-2)</t>
  </si>
  <si>
    <t>(2-2)</t>
  </si>
  <si>
    <t>(3-2)</t>
  </si>
  <si>
    <t>(3-3)</t>
  </si>
  <si>
    <t>(4-3)</t>
  </si>
  <si>
    <t>KL, K</t>
  </si>
  <si>
    <t>K, K, BB</t>
  </si>
  <si>
    <t>BB, 6-3</t>
  </si>
  <si>
    <t>K, 1B, 1B</t>
  </si>
  <si>
    <t>(6-3)</t>
  </si>
  <si>
    <t>SS/P</t>
  </si>
  <si>
    <t>OF</t>
  </si>
  <si>
    <t>OF/P</t>
  </si>
  <si>
    <t>C/3B/OF/P</t>
  </si>
  <si>
    <t>JACOB OBER - C/3B/P - 20</t>
  </si>
  <si>
    <t>RISP</t>
  </si>
  <si>
    <t>Game #</t>
  </si>
  <si>
    <t>2019 TEAM HITTING STATS</t>
  </si>
  <si>
    <t>2019 PORTAGE TRAIL CONFERENCE STATS</t>
  </si>
  <si>
    <t>2019 PLAYOFFS</t>
  </si>
  <si>
    <t>2019 CRESTWOOD HIGH SCHOOL INDIVIDUALS</t>
  </si>
  <si>
    <t>2019 CRESTWOOD HIGH SCHOOL PLAYOFF STATS</t>
  </si>
  <si>
    <t>EVAN DANIELS - OF/3B/P - 4</t>
  </si>
  <si>
    <t>JACOB DUSTMAN - OF/P - 9</t>
  </si>
  <si>
    <t>COLLIN GROSS - INF/P- 16</t>
  </si>
  <si>
    <t>KADEN PLECHATY - INF - 23</t>
  </si>
  <si>
    <t>CONNOR ROWE - OF/P - 8</t>
  </si>
  <si>
    <t>JACOB ROWE - INF/P - 24</t>
  </si>
  <si>
    <t>JOSHUA TOOTHMAN - OF - 29</t>
  </si>
  <si>
    <t>SCOTT VYHNAL- OF/P - 1</t>
  </si>
  <si>
    <t>(0-1)</t>
  </si>
  <si>
    <t>(0-2)</t>
  </si>
  <si>
    <t>(5-3)</t>
  </si>
  <si>
    <t>(6-4)</t>
  </si>
  <si>
    <t>(4-2)</t>
  </si>
  <si>
    <t>(7-4)</t>
  </si>
  <si>
    <t>SCOTT VYHNAL</t>
  </si>
  <si>
    <t>FRESHMAN</t>
  </si>
  <si>
    <t>EVAN DANIELS</t>
  </si>
  <si>
    <t>OF/3B/P</t>
  </si>
  <si>
    <t>SENIOR</t>
  </si>
  <si>
    <t>BLAZE ANGLE</t>
  </si>
  <si>
    <t>JUNIOR</t>
  </si>
  <si>
    <t>3B/C/P</t>
  </si>
  <si>
    <t>JACOB DUSTMAN</t>
  </si>
  <si>
    <t>NATE SNYDERBURN</t>
  </si>
  <si>
    <t>OF/2B</t>
  </si>
  <si>
    <t>1B/3B/OF/P</t>
  </si>
  <si>
    <t>KYLE GREGEL</t>
  </si>
  <si>
    <t>1B/3B/C/P</t>
  </si>
  <si>
    <t>J.J. RILEY</t>
  </si>
  <si>
    <t>OF/DH/P</t>
  </si>
  <si>
    <t>OF/C/DH/P</t>
  </si>
  <si>
    <t>POSITIONS</t>
  </si>
  <si>
    <t>2B/C/P</t>
  </si>
  <si>
    <t>KADEN PLECHATY</t>
  </si>
  <si>
    <t>2B/C</t>
  </si>
  <si>
    <t>JACOB ROWE</t>
  </si>
  <si>
    <t>SS/2B/P</t>
  </si>
  <si>
    <t>JOSHUA TOOTHMAN</t>
  </si>
  <si>
    <t>BB, K, ROE E4, F8</t>
  </si>
  <si>
    <t>HBP, BB, HBP, 1B</t>
  </si>
  <si>
    <t>SF F9, 1B, HBP, INF FLY F6</t>
  </si>
  <si>
    <t>1-3, BB, 5-3, K</t>
  </si>
  <si>
    <t>BB, 1B, K ROE E2</t>
  </si>
  <si>
    <t>ROE E9</t>
  </si>
  <si>
    <t>1B, K, INF FLY F4</t>
  </si>
  <si>
    <t>K, HBP, 1-3, 4-3</t>
  </si>
  <si>
    <t>DNP - VACATION</t>
  </si>
  <si>
    <t>FC 4U, ROE E6, SF F8, BB</t>
  </si>
  <si>
    <t>5-3, 1-3, 2B, K</t>
  </si>
  <si>
    <t>K, 2B, 1B</t>
  </si>
  <si>
    <t>F4, F8, 3B, F8</t>
  </si>
  <si>
    <t>KL, K, K</t>
  </si>
  <si>
    <t>SAC 1-3, 1B, 1B, K</t>
  </si>
  <si>
    <t>SS/2B</t>
  </si>
  <si>
    <t>BB, K, 1B, BB</t>
  </si>
  <si>
    <t xml:space="preserve">KL, 4-3, </t>
  </si>
  <si>
    <t>BB, F8, BB, KL</t>
  </si>
  <si>
    <t>F8, 1-3, 2B, 1B, 1B</t>
  </si>
  <si>
    <t>6-3, BB, 1B, 1B, 6-3</t>
  </si>
  <si>
    <t>1B, 1B, SAC 1-3, 1B</t>
  </si>
  <si>
    <t>K, K, 1B, K</t>
  </si>
  <si>
    <t>NATE SYNDERBURN - OF/2B - 11</t>
  </si>
  <si>
    <t>BB, 3B, K,  ROE E4</t>
  </si>
  <si>
    <t>BB, 1B, BB, ROE E6</t>
  </si>
  <si>
    <t>K, K ROE E2, K</t>
  </si>
  <si>
    <t>LH</t>
  </si>
  <si>
    <t>1-3, 1B, 1B</t>
  </si>
  <si>
    <t>KL, 1B, 1B</t>
  </si>
  <si>
    <t>K, BB, SF F8</t>
  </si>
  <si>
    <t>1B, SF F9, 1B</t>
  </si>
  <si>
    <t>2B, F4, BB</t>
  </si>
  <si>
    <t>ROE E6, K, HBP</t>
  </si>
  <si>
    <t>1B/DH/P</t>
  </si>
  <si>
    <t>DNP - WORK</t>
  </si>
  <si>
    <t>BB, K, F2</t>
  </si>
  <si>
    <t>KL, 1B, FC 6-4</t>
  </si>
  <si>
    <t>SAC 1-4, 3-1, 3U</t>
  </si>
  <si>
    <t>K, 5-3</t>
  </si>
  <si>
    <t>5-3, F8</t>
  </si>
  <si>
    <t>3U</t>
  </si>
  <si>
    <t>BB, 1B</t>
  </si>
  <si>
    <t>K, 1B</t>
  </si>
  <si>
    <t>3B/P</t>
  </si>
  <si>
    <t>K, K</t>
  </si>
  <si>
    <t>P/1B</t>
  </si>
  <si>
    <t>5-3, 1-3</t>
  </si>
  <si>
    <t>K, 6-3</t>
  </si>
  <si>
    <t>F8, 6-3, F8</t>
  </si>
  <si>
    <t>FC 5-3, 6-3, 6-4-3 DP</t>
  </si>
  <si>
    <t>BB, 1B, HBP</t>
  </si>
  <si>
    <t>KL, 6-4-3 DP</t>
  </si>
  <si>
    <t>DNP - DID NOT ATTEND</t>
  </si>
  <si>
    <t>1B, 1B</t>
  </si>
  <si>
    <t>1B/3B</t>
  </si>
  <si>
    <t>F8, F6, KL</t>
  </si>
  <si>
    <t>BB, 3B</t>
  </si>
  <si>
    <t>BERKSHIRE</t>
  </si>
  <si>
    <t>HAWKEN</t>
  </si>
  <si>
    <t>JOHN HAY</t>
  </si>
  <si>
    <t>MAPLE HEIGHTS</t>
  </si>
  <si>
    <t>BEACHWOOD</t>
  </si>
  <si>
    <t>URSULINE</t>
  </si>
  <si>
    <t>JOHN MARSHALL</t>
  </si>
  <si>
    <t>KIRTLAND</t>
  </si>
  <si>
    <t>OPEN DOOR CHRISTIAN</t>
  </si>
  <si>
    <t>SOUTHEAST</t>
  </si>
  <si>
    <t>CRESTWOOD</t>
  </si>
  <si>
    <t>1B, BB, BB, F5</t>
  </si>
  <si>
    <t>BLAZE ANGLE - INF/P - 6</t>
  </si>
  <si>
    <t>1B, KL, ROE E5</t>
  </si>
  <si>
    <t>1B, ROE E4, 2B</t>
  </si>
  <si>
    <t>CLAY BASCOMBE- OF/P - 10</t>
  </si>
  <si>
    <t>DH/P</t>
  </si>
  <si>
    <t>F8, K, F8</t>
  </si>
  <si>
    <t>K, 6-3, ROE E8</t>
  </si>
  <si>
    <t>3B, 2B, 1B</t>
  </si>
  <si>
    <t>1-3, BB, F9</t>
  </si>
  <si>
    <t>4-3, BB, HBP</t>
  </si>
  <si>
    <t>BB, 6-3, HBP</t>
  </si>
  <si>
    <t>BB, K, F6</t>
  </si>
  <si>
    <t>BB, F6</t>
  </si>
  <si>
    <t>F9, 3B, HR</t>
  </si>
  <si>
    <t>BB, BB, 6-3</t>
  </si>
  <si>
    <t>3U, K</t>
  </si>
  <si>
    <t>FC 4-3, 1B</t>
  </si>
  <si>
    <t>2B, 2B, 6-3, ROE E5, K</t>
  </si>
  <si>
    <t>HBP, 1B, 5-3, 1B, 6-3</t>
  </si>
  <si>
    <t>LF/CF</t>
  </si>
  <si>
    <t>1B, 1B, F3, BB</t>
  </si>
  <si>
    <t>1B, 5-3, BB, BB, BB</t>
  </si>
  <si>
    <t>C/2B</t>
  </si>
  <si>
    <t>1B, 1B, F4, F8, BB</t>
  </si>
  <si>
    <t>P/C</t>
  </si>
  <si>
    <t>BB, 5-3, LO DP 5U. F8, K</t>
  </si>
  <si>
    <t>RF/LF/RF</t>
  </si>
  <si>
    <t>5-3, 2B, 1B, BB</t>
  </si>
  <si>
    <t>2B/RF</t>
  </si>
  <si>
    <t>K, 1B, F4, ROE E2, BB</t>
  </si>
  <si>
    <t>BB, BB, BB</t>
  </si>
  <si>
    <t>ROE E5, 1B, K, F8, 2B</t>
  </si>
  <si>
    <t>1B, F9, K, K</t>
  </si>
  <si>
    <t>F7, SAC FLY F9, 2B</t>
  </si>
  <si>
    <t>LO4</t>
  </si>
  <si>
    <t>F9, BB, SAC SQUEEZE BUNT 1-3</t>
  </si>
  <si>
    <t>K, 2-3, 1B, 1B</t>
  </si>
  <si>
    <t>4-3, F8, 1B, HBP</t>
  </si>
  <si>
    <t>ROE E3, 1B, 1B</t>
  </si>
  <si>
    <t>1B, K, 1B</t>
  </si>
  <si>
    <t>F7, 2B, F9, 3B</t>
  </si>
  <si>
    <t>K, 1B, K</t>
  </si>
  <si>
    <t>K, SAC BUNT, FC 2-3</t>
  </si>
  <si>
    <t>LO1, KL, 1B</t>
  </si>
  <si>
    <t>BB, 4-3, 1B</t>
  </si>
  <si>
    <t>K , KL, KL</t>
  </si>
  <si>
    <t>KL, K, 4-3, 4-3</t>
  </si>
  <si>
    <t>K, K, K</t>
  </si>
  <si>
    <t>K, F2, 1B</t>
  </si>
  <si>
    <t>P/3B</t>
  </si>
  <si>
    <t>2B, FC 4-3, SF FLY F7, F5, 1-3</t>
  </si>
  <si>
    <t>BB, F7, ROE E7, 1B, 1B</t>
  </si>
  <si>
    <t>LF/RF</t>
  </si>
  <si>
    <t>BB, F7, K, F7 -5 LO DP</t>
  </si>
  <si>
    <t>LOP DP 6-3, BB, BB, 1B, F3</t>
  </si>
  <si>
    <t>1B, 1B, BB, 4-6, 1B</t>
  </si>
  <si>
    <t>F8, F3, 1B, 1B, HBP</t>
  </si>
  <si>
    <t>RF/P</t>
  </si>
  <si>
    <t>F7, K, 1B, BB, 1B</t>
  </si>
  <si>
    <t>2B, FC, BB, 1B, 2B</t>
  </si>
  <si>
    <t>GAME #</t>
  </si>
  <si>
    <t>DATE</t>
  </si>
  <si>
    <t>SCORE</t>
  </si>
  <si>
    <t>HOME</t>
  </si>
  <si>
    <t>AWAY</t>
  </si>
  <si>
    <t>NEUTRAL</t>
  </si>
  <si>
    <t>OVERALL</t>
  </si>
  <si>
    <t>SCOTT SCHAEFER- C/OF/DH/P - 5</t>
  </si>
  <si>
    <t>2B/P</t>
  </si>
  <si>
    <t>NEKO KRAUSE - 2B/C/P - 22</t>
  </si>
  <si>
    <t>C/P/LF</t>
  </si>
  <si>
    <t>LOGAN BAILEY- INF/OF/P - 12/13</t>
  </si>
  <si>
    <t>1B/2B</t>
  </si>
  <si>
    <t>JAMES A. GARFIELD</t>
  </si>
  <si>
    <t>(8-4)</t>
  </si>
  <si>
    <t>1B, K, 1B, KL</t>
  </si>
  <si>
    <t>K, 3U, K</t>
  </si>
  <si>
    <t>BB, BB, BB, F8</t>
  </si>
  <si>
    <t>KL, 3U</t>
  </si>
  <si>
    <t>K, 1B, SAC BUNT 1U, BB</t>
  </si>
  <si>
    <t>K, F8, K</t>
  </si>
  <si>
    <t>RF/LF</t>
  </si>
  <si>
    <t>1B, 6-3, 3B</t>
  </si>
  <si>
    <t>F6, HR, 1B</t>
  </si>
  <si>
    <t>CRESTWOOD VARSITY BASEBALL 2019</t>
  </si>
  <si>
    <t>HBP, 1B, ROE</t>
  </si>
  <si>
    <t>J.J. RILEY - 1B/3B/DH/P - 21</t>
  </si>
  <si>
    <t>BB, K, BB</t>
  </si>
  <si>
    <t>(8-5)</t>
  </si>
  <si>
    <t>6-3, 1B, 1B, K</t>
  </si>
  <si>
    <t>HBP, K, 3U</t>
  </si>
  <si>
    <t>ROE E1, 1B, LO3, 4-3</t>
  </si>
  <si>
    <t>BB, 1-3, 1B, 1B</t>
  </si>
  <si>
    <t>K, KL, K</t>
  </si>
  <si>
    <t>BB, BB, FC 3-6, F8</t>
  </si>
  <si>
    <t>F2, 4-3, HBP, F8</t>
  </si>
  <si>
    <t>DNP - LEFT TEAM</t>
  </si>
  <si>
    <t>K, K, BB, BB</t>
  </si>
  <si>
    <t>FIELD</t>
  </si>
  <si>
    <t>(4-4)</t>
  </si>
  <si>
    <t>(1-3)</t>
  </si>
  <si>
    <t>(8-6)</t>
  </si>
  <si>
    <t>WEST BRANCH</t>
  </si>
  <si>
    <t>(4-5)</t>
  </si>
  <si>
    <t>(1-4)</t>
  </si>
  <si>
    <t>(8-7)</t>
  </si>
  <si>
    <t>OBERLIN</t>
  </si>
  <si>
    <t>(4-1)</t>
  </si>
  <si>
    <t>(9-7)</t>
  </si>
  <si>
    <t>(5-1)</t>
  </si>
  <si>
    <t>(10-7)</t>
  </si>
  <si>
    <t>5-3, 1B</t>
  </si>
  <si>
    <t>LO DP 3-5, 1B</t>
  </si>
  <si>
    <t>SAC BUNT 3-4, 6-3</t>
  </si>
  <si>
    <t>P/LF</t>
  </si>
  <si>
    <t>4-3, BB, K, KL</t>
  </si>
  <si>
    <t>2B, LO6</t>
  </si>
  <si>
    <t>FC 5-4, F7</t>
  </si>
  <si>
    <t>F5</t>
  </si>
  <si>
    <t>1B, 6-3</t>
  </si>
  <si>
    <t>F8, F7, 1B, F8</t>
  </si>
  <si>
    <t>F8, BB, BB, ROE E5</t>
  </si>
  <si>
    <t>BB, F7, K</t>
  </si>
  <si>
    <t>F7, F8, F9, 1-3</t>
  </si>
  <si>
    <t>PO2, BB, ROE E5</t>
  </si>
  <si>
    <t>1B, K, 6-3, K</t>
  </si>
  <si>
    <t>ROE E5</t>
  </si>
  <si>
    <t>BUNT 1B, 1B, KL</t>
  </si>
  <si>
    <t>1B, 5-3, BB, F8</t>
  </si>
  <si>
    <t>F9, 5U, F7, 1B</t>
  </si>
  <si>
    <t>F8, 6-3, 1B</t>
  </si>
  <si>
    <t>5-3, 1B, K</t>
  </si>
  <si>
    <t>CF/RF</t>
  </si>
  <si>
    <t>HBP, 1B, K</t>
  </si>
  <si>
    <t>F8, 1B, KL</t>
  </si>
  <si>
    <t>F8, PO1, K</t>
  </si>
  <si>
    <t>P/CF</t>
  </si>
  <si>
    <t>KL, 1B</t>
  </si>
  <si>
    <t>HBP, K</t>
  </si>
  <si>
    <t>SQUEEZE BUNT 1B, ROE E5, F8</t>
  </si>
  <si>
    <t>HBP, 2B, 5-3</t>
  </si>
  <si>
    <t>KL, BB, 1B</t>
  </si>
  <si>
    <t>F3, 4-3, BB</t>
  </si>
  <si>
    <t>BB, 1B, F3, BB</t>
  </si>
  <si>
    <t>SQUEEZE BUNT 1B, LO3, K</t>
  </si>
  <si>
    <t>1B, F9, F3, F9</t>
  </si>
  <si>
    <t>F9, BB, BB</t>
  </si>
  <si>
    <t>BB, F7, 5-3</t>
  </si>
  <si>
    <t>F8, 6-3, 3U</t>
  </si>
  <si>
    <t>ROOTSTOWN</t>
  </si>
  <si>
    <t>(2-3)</t>
  </si>
  <si>
    <t>(3-4)</t>
  </si>
  <si>
    <t>(10-8)</t>
  </si>
  <si>
    <t>KL, 4-3, 1B, 2B</t>
  </si>
  <si>
    <t>FC, 6-3, F9</t>
  </si>
  <si>
    <t>1-3, F8, 1B</t>
  </si>
  <si>
    <t>1B, K, K</t>
  </si>
  <si>
    <t>1B, 4-3, 1B</t>
  </si>
  <si>
    <t>F8, ROE E2, BB, 6-3</t>
  </si>
  <si>
    <t>BB, LO DP 5-3, K</t>
  </si>
  <si>
    <t>2B, BB, FC 4-6</t>
  </si>
  <si>
    <t>K, 4-3, K</t>
  </si>
  <si>
    <t>HBP, 5-3, K</t>
  </si>
  <si>
    <t>(4-6)</t>
  </si>
  <si>
    <t>(2-4)</t>
  </si>
  <si>
    <t>(3-5)</t>
  </si>
  <si>
    <t>(10-9)</t>
  </si>
  <si>
    <t>BB, 2B</t>
  </si>
  <si>
    <t>BB, 4-3</t>
  </si>
  <si>
    <t>KL, ROE E5</t>
  </si>
  <si>
    <t>BB, ROE E6</t>
  </si>
  <si>
    <t>K, KL</t>
  </si>
  <si>
    <t>K, F1, FC 3U, ROE E9</t>
  </si>
  <si>
    <t>WATERLOO</t>
  </si>
  <si>
    <t>(11-9)</t>
  </si>
  <si>
    <t>BB, 5-3, 1B, 1B</t>
  </si>
  <si>
    <t>6-3, 2B, 2B</t>
  </si>
  <si>
    <t>1B, HBP, 1B</t>
  </si>
  <si>
    <t>ROE E6</t>
  </si>
  <si>
    <t>P/SS</t>
  </si>
  <si>
    <t>4-3, KL, 2B, ROE E4</t>
  </si>
  <si>
    <t>K, K, 5-3</t>
  </si>
  <si>
    <t>1B, 1-3, INTERFERENCE, 4-3</t>
  </si>
  <si>
    <t>ROE E6, 1B, 6-4, FC 6-4</t>
  </si>
  <si>
    <t>FC 6-4</t>
  </si>
  <si>
    <t>C/P/RF</t>
  </si>
  <si>
    <t>4-3, BB, 5-3</t>
  </si>
  <si>
    <t>FC 1-5, BB, 1B, F7</t>
  </si>
  <si>
    <t xml:space="preserve">PH </t>
  </si>
  <si>
    <t>MOGADORE</t>
  </si>
  <si>
    <t>(2-5)</t>
  </si>
  <si>
    <t>(11-10)</t>
  </si>
  <si>
    <t>1B, 3U, 2B, BB</t>
  </si>
  <si>
    <t>DNP - LEADERSHIP RETREAT</t>
  </si>
  <si>
    <t>CF/RF/CF</t>
  </si>
  <si>
    <t>4-3, KL, F4, KL</t>
  </si>
  <si>
    <t>DNP - FAMILY</t>
  </si>
  <si>
    <t>4-3, F4, 1B</t>
  </si>
  <si>
    <t>KL, 2B, 1B, SF F9</t>
  </si>
  <si>
    <t>LF/PR</t>
  </si>
  <si>
    <t>F4, FC 4-3, F4, 3U</t>
  </si>
  <si>
    <t>P/CF/2B</t>
  </si>
  <si>
    <t>1B, KL, HBP</t>
  </si>
  <si>
    <t>2B, 2B, 5-3, 5-3</t>
  </si>
  <si>
    <t>RF/P/RF</t>
  </si>
  <si>
    <t>1-3, 5-3, BB, BB</t>
  </si>
  <si>
    <t>2B/1B</t>
  </si>
  <si>
    <t>F7, F4, BB, 3B</t>
  </si>
  <si>
    <t>MOGADRE</t>
  </si>
  <si>
    <t>BB, BB, K, E5 ROE</t>
  </si>
  <si>
    <t>SAC FLY F7, K, 1B, BB, 1B</t>
  </si>
  <si>
    <t>(5-6)</t>
  </si>
  <si>
    <t>(12-10)</t>
  </si>
  <si>
    <t>ROE E6, BB, ROE E8, BB, KL</t>
  </si>
  <si>
    <t>HBP, 1B, 1B, 1B, 1B</t>
  </si>
  <si>
    <t>BB, BB, K</t>
  </si>
  <si>
    <t>BB, KL, 3U, KL</t>
  </si>
  <si>
    <t>HBP, 1B, ROE E6, 4-3</t>
  </si>
  <si>
    <t>1B, FC, BB, 1B</t>
  </si>
  <si>
    <t>HBP, 1B, F7, 1B</t>
  </si>
  <si>
    <t>1B, 1B, SF 7, F9, 2B</t>
  </si>
  <si>
    <t>LAKE CENTER CHRISTIAN</t>
  </si>
  <si>
    <t>(5-7)</t>
  </si>
  <si>
    <t>(2-6)</t>
  </si>
  <si>
    <t>(12-11)</t>
  </si>
  <si>
    <t>1B, 6-3, ROE E6</t>
  </si>
  <si>
    <t>F9, 1B, F7</t>
  </si>
  <si>
    <t>F3, F9, F9</t>
  </si>
  <si>
    <t>F7, 1-3, 2B</t>
  </si>
  <si>
    <t>3-1, 4-3, 6-3</t>
  </si>
  <si>
    <t>1-3, F9, 1B</t>
  </si>
  <si>
    <t>4-3, F7, K</t>
  </si>
  <si>
    <t>F9, 5-4 FC, BB</t>
  </si>
  <si>
    <t>HBP. F7, 1B, FC 4-3, FC 4-3</t>
  </si>
  <si>
    <t>F9, F9, F6</t>
  </si>
  <si>
    <t>12 &amp; 13</t>
  </si>
  <si>
    <t>12 &amp; 24</t>
  </si>
  <si>
    <t>(3-6)</t>
  </si>
  <si>
    <t>(13-11)</t>
  </si>
  <si>
    <t>FC, BB, 5-3, FC 4-3</t>
  </si>
  <si>
    <t>3B/1B/3B</t>
  </si>
  <si>
    <t>1B, 2B, FC, BB</t>
  </si>
  <si>
    <t>1B, 3U, F8</t>
  </si>
  <si>
    <t>ROE E6, BB, 6-3, 1B</t>
  </si>
  <si>
    <t>CF/LF</t>
  </si>
  <si>
    <t>F3, 1B, BB, F9</t>
  </si>
  <si>
    <t>6-3, 1B, BB, LO4</t>
  </si>
  <si>
    <t>P/C/CF</t>
  </si>
  <si>
    <t>1-3, FC 5-4, F8, 1B</t>
  </si>
  <si>
    <t>C/P/C</t>
  </si>
  <si>
    <t>FC 6-4, SF F9, 1B, 2B</t>
  </si>
  <si>
    <t>3B/1B</t>
  </si>
  <si>
    <t>1B, 1B, 1B, ROE E4</t>
  </si>
  <si>
    <t>(5-8)</t>
  </si>
  <si>
    <t>(3-7)</t>
  </si>
  <si>
    <t>(13-12)</t>
  </si>
  <si>
    <t>P/LF/3B</t>
  </si>
  <si>
    <t>1B, 2-3, F8, 3B, FC 6-4</t>
  </si>
  <si>
    <t>3B/SS</t>
  </si>
  <si>
    <t>2B, F8, 4-3, 6-3</t>
  </si>
  <si>
    <t>1B/OF</t>
  </si>
  <si>
    <t>KYLE GREGEL - 1B/OF - 17</t>
  </si>
  <si>
    <t>F7, F9, 1B, BB, F7</t>
  </si>
  <si>
    <t>K, 1B, BB, K</t>
  </si>
  <si>
    <t>1B, 6-3, ROE, ROE E4</t>
  </si>
  <si>
    <t>BB, BB, BB, BB, 1B</t>
  </si>
  <si>
    <t>DH/P/1B</t>
  </si>
  <si>
    <t>5-4. ROE E5, HBP, F9</t>
  </si>
  <si>
    <t>LF/P</t>
  </si>
  <si>
    <t>K, 5-3, 1-3, 2B</t>
  </si>
  <si>
    <t>BB, F8, F8, F6, F8</t>
  </si>
  <si>
    <t>/69</t>
  </si>
  <si>
    <t>MASON ANGLE - INF/P - 19 &amp; 11</t>
  </si>
  <si>
    <t>1B, BB, 5-3, FC 4-3</t>
  </si>
  <si>
    <t>11 &amp; 19</t>
  </si>
  <si>
    <t>MASON ANGLE</t>
  </si>
  <si>
    <t>1B/P</t>
  </si>
  <si>
    <t>LUTHERAN WEST</t>
  </si>
  <si>
    <t>(6-7)</t>
  </si>
  <si>
    <t>(14-12)</t>
  </si>
  <si>
    <t>3U, 1-3, 1B</t>
  </si>
  <si>
    <t>K, SF F9, F8</t>
  </si>
  <si>
    <t>K, SF 1-3, SF SQUEEZE 1-3</t>
  </si>
  <si>
    <t>F7, 2B, 1B, K</t>
  </si>
  <si>
    <t>K, 1B, BB</t>
  </si>
  <si>
    <t>1B, BB, BB</t>
  </si>
  <si>
    <t>F9, 1B, F9, 1B</t>
  </si>
  <si>
    <t>LO DP 6U, BB, F7</t>
  </si>
  <si>
    <t>BB, 1B, 4-3</t>
  </si>
  <si>
    <t>L1</t>
  </si>
  <si>
    <t>(5-2)</t>
  </si>
  <si>
    <t>(6-8)</t>
  </si>
  <si>
    <t>(14-13)</t>
  </si>
  <si>
    <t>SF F8, 1B, ROE E6, 1B</t>
  </si>
  <si>
    <t>BB, K, HBP</t>
  </si>
  <si>
    <t>1B, F7, F8, F7</t>
  </si>
  <si>
    <t>1B, 5-3, F9, F8</t>
  </si>
  <si>
    <t>KL, 1-3, 1B, KL</t>
  </si>
  <si>
    <t>F8, BB, 1B, 4-3</t>
  </si>
  <si>
    <t>BB, F9, 4-3, 1B</t>
  </si>
  <si>
    <t>LUTHERAN WEST (SECTIONAL CHAMPIONSHIP)</t>
  </si>
  <si>
    <t>KIRTLAND (DISTRICT SEMI-FINAL)</t>
  </si>
  <si>
    <t>1B, BB, F3 5-3</t>
  </si>
  <si>
    <t>5-3, KL, F8, INFIELD FLY F5</t>
  </si>
  <si>
    <t>1B, 2B, 1B, ROE E4</t>
  </si>
  <si>
    <t>JASON SHENKEL- INF- 18</t>
  </si>
  <si>
    <t>INF</t>
  </si>
  <si>
    <t>BB, HBP, HBP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</si>
</sst>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Border="1"/>
    <xf numFmtId="1" fontId="0" fillId="0" borderId="0" xfId="0" applyNumberFormat="1"/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5" fontId="0" fillId="0" borderId="1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ill="1" applyBorder="1" applyAlignment="1"/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0" xfId="1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1" xfId="0" applyBorder="1"/>
    <xf numFmtId="16" fontId="0" fillId="0" borderId="0" xfId="0" applyNumberFormat="1" applyFont="1" applyFill="1" applyBorder="1" applyAlignment="1">
      <alignment horizontal="center"/>
    </xf>
    <xf numFmtId="165" fontId="0" fillId="0" borderId="1" xfId="0" applyNumberFormat="1" applyBorder="1" applyAlignment="1"/>
    <xf numFmtId="165" fontId="0" fillId="0" borderId="3" xfId="0" applyNumberFormat="1" applyBorder="1" applyAlignment="1"/>
    <xf numFmtId="165" fontId="0" fillId="0" borderId="0" xfId="0" applyNumberFormat="1" applyBorder="1" applyAlignment="1"/>
    <xf numFmtId="165" fontId="0" fillId="0" borderId="2" xfId="0" applyNumberFormat="1" applyBorder="1" applyAlignment="1"/>
    <xf numFmtId="165" fontId="0" fillId="0" borderId="0" xfId="0" applyNumberFormat="1" applyAlignment="1"/>
    <xf numFmtId="0" fontId="7" fillId="0" borderId="0" xfId="0" applyFont="1" applyAlignment="1">
      <alignment horizontal="center"/>
    </xf>
    <xf numFmtId="0" fontId="7" fillId="0" borderId="0" xfId="0" applyFo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/>
    <xf numFmtId="165" fontId="7" fillId="0" borderId="1" xfId="1" applyNumberFormat="1" applyFont="1" applyBorder="1" applyAlignment="1">
      <alignment horizontal="center"/>
    </xf>
    <xf numFmtId="1" fontId="7" fillId="0" borderId="0" xfId="0" applyNumberFormat="1" applyFont="1"/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165" fontId="8" fillId="0" borderId="0" xfId="0" applyNumberFormat="1" applyFont="1"/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/>
    <xf numFmtId="165" fontId="7" fillId="0" borderId="0" xfId="0" applyNumberFormat="1" applyFont="1" applyAlignment="1"/>
    <xf numFmtId="165" fontId="7" fillId="0" borderId="2" xfId="0" applyNumberFormat="1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1" xfId="0" applyFont="1" applyBorder="1" applyAlignment="1"/>
    <xf numFmtId="0" fontId="0" fillId="0" borderId="0" xfId="0" applyFont="1" applyAlignment="1"/>
    <xf numFmtId="0" fontId="5" fillId="0" borderId="1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0" xfId="1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5" fontId="12" fillId="0" borderId="0" xfId="0" applyNumberFormat="1" applyFont="1" applyAlignment="1"/>
    <xf numFmtId="165" fontId="12" fillId="0" borderId="2" xfId="0" applyNumberFormat="1" applyFont="1" applyBorder="1" applyAlignment="1"/>
    <xf numFmtId="0" fontId="12" fillId="0" borderId="0" xfId="0" applyFont="1" applyAlignment="1"/>
    <xf numFmtId="16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Border="1" applyAlignment="1">
      <alignment horizontal="center"/>
    </xf>
    <xf numFmtId="16" fontId="11" fillId="0" borderId="0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16" fontId="11" fillId="0" borderId="1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1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0" zoomScaleNormal="80" workbookViewId="0">
      <selection activeCell="S19" sqref="S19"/>
    </sheetView>
  </sheetViews>
  <sheetFormatPr defaultColWidth="8.85546875" defaultRowHeight="12.75" x14ac:dyDescent="0.2"/>
  <cols>
    <col min="1" max="1" width="8.5703125" bestFit="1" customWidth="1"/>
    <col min="2" max="2" width="9.85546875" bestFit="1" customWidth="1"/>
    <col min="3" max="3" width="13.42578125" bestFit="1" customWidth="1"/>
    <col min="4" max="4" width="7.7109375" bestFit="1" customWidth="1"/>
    <col min="5" max="5" width="44.5703125" bestFit="1" customWidth="1"/>
    <col min="6" max="6" width="7" bestFit="1" customWidth="1"/>
    <col min="7" max="7" width="4.85546875" bestFit="1" customWidth="1"/>
    <col min="8" max="8" width="7" bestFit="1" customWidth="1"/>
    <col min="9" max="9" width="6.5703125" bestFit="1" customWidth="1"/>
    <col min="10" max="10" width="10" bestFit="1" customWidth="1"/>
    <col min="11" max="15" width="5.5703125" bestFit="1" customWidth="1"/>
    <col min="16" max="16" width="10.28515625" bestFit="1" customWidth="1"/>
  </cols>
  <sheetData>
    <row r="1" spans="1:16" x14ac:dyDescent="0.2">
      <c r="A1" s="233" t="s">
        <v>385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6" ht="13.5" thickBot="1" x14ac:dyDescent="0.25">
      <c r="A2" s="39" t="s">
        <v>361</v>
      </c>
      <c r="B2" s="39" t="s">
        <v>362</v>
      </c>
      <c r="C2" s="38" t="s">
        <v>299</v>
      </c>
      <c r="D2" s="38" t="s">
        <v>363</v>
      </c>
      <c r="E2" s="38" t="s">
        <v>128</v>
      </c>
      <c r="F2" s="38" t="s">
        <v>363</v>
      </c>
      <c r="G2" s="38" t="s">
        <v>0</v>
      </c>
      <c r="H2" s="38" t="s">
        <v>364</v>
      </c>
      <c r="I2" s="38" t="s">
        <v>365</v>
      </c>
      <c r="J2" s="38" t="s">
        <v>366</v>
      </c>
      <c r="K2" s="38" t="s">
        <v>26</v>
      </c>
      <c r="L2" s="38" t="s">
        <v>119</v>
      </c>
      <c r="M2" s="38" t="s">
        <v>120</v>
      </c>
      <c r="N2" s="38" t="s">
        <v>121</v>
      </c>
      <c r="O2" s="38" t="s">
        <v>122</v>
      </c>
      <c r="P2" s="38" t="s">
        <v>367</v>
      </c>
    </row>
    <row r="3" spans="1:16" x14ac:dyDescent="0.2">
      <c r="A3" s="128">
        <v>1</v>
      </c>
      <c r="B3" s="187">
        <v>43547</v>
      </c>
      <c r="C3" s="128" t="s">
        <v>299</v>
      </c>
      <c r="D3" s="128">
        <v>9</v>
      </c>
      <c r="E3" s="128" t="s">
        <v>289</v>
      </c>
      <c r="F3" s="128">
        <v>1</v>
      </c>
      <c r="G3" s="128" t="s">
        <v>147</v>
      </c>
      <c r="H3" s="128" t="s">
        <v>149</v>
      </c>
      <c r="I3" s="128" t="s">
        <v>149</v>
      </c>
      <c r="J3" s="128" t="s">
        <v>148</v>
      </c>
      <c r="K3" s="128" t="s">
        <v>149</v>
      </c>
      <c r="L3" s="128" t="s">
        <v>149</v>
      </c>
      <c r="M3" s="128" t="s">
        <v>149</v>
      </c>
      <c r="N3" s="128" t="s">
        <v>148</v>
      </c>
      <c r="O3" s="128" t="s">
        <v>149</v>
      </c>
      <c r="P3" s="129" t="s">
        <v>148</v>
      </c>
    </row>
    <row r="4" spans="1:16" x14ac:dyDescent="0.2">
      <c r="A4" s="128">
        <v>2</v>
      </c>
      <c r="B4" s="187">
        <v>43547</v>
      </c>
      <c r="C4" s="128" t="s">
        <v>299</v>
      </c>
      <c r="D4" s="128">
        <v>5</v>
      </c>
      <c r="E4" s="128" t="s">
        <v>290</v>
      </c>
      <c r="F4" s="128">
        <v>6</v>
      </c>
      <c r="G4" s="128" t="s">
        <v>167</v>
      </c>
      <c r="H4" s="128" t="str">
        <f t="shared" ref="H4:H11" si="0">H3</f>
        <v>(0-0)</v>
      </c>
      <c r="I4" s="128" t="s">
        <v>201</v>
      </c>
      <c r="J4" s="128" t="str">
        <f>J3</f>
        <v>(1-0)</v>
      </c>
      <c r="K4" s="128" t="str">
        <f>K3</f>
        <v>(0-0)</v>
      </c>
      <c r="L4" s="128" t="str">
        <f>L3</f>
        <v>(0-0)</v>
      </c>
      <c r="M4" s="128" t="s">
        <v>201</v>
      </c>
      <c r="N4" s="128" t="str">
        <f t="shared" ref="N4:O6" si="1">N3</f>
        <v>(1-0)</v>
      </c>
      <c r="O4" s="128" t="str">
        <f t="shared" si="1"/>
        <v>(0-0)</v>
      </c>
      <c r="P4" s="129" t="s">
        <v>169</v>
      </c>
    </row>
    <row r="5" spans="1:16" x14ac:dyDescent="0.2">
      <c r="A5" s="128">
        <v>3</v>
      </c>
      <c r="B5" s="187">
        <v>43549</v>
      </c>
      <c r="C5" s="128" t="s">
        <v>299</v>
      </c>
      <c r="D5" s="128">
        <v>11</v>
      </c>
      <c r="E5" s="128" t="s">
        <v>291</v>
      </c>
      <c r="F5" s="128">
        <v>8</v>
      </c>
      <c r="G5" s="128" t="s">
        <v>147</v>
      </c>
      <c r="H5" s="128" t="str">
        <f t="shared" si="0"/>
        <v>(0-0)</v>
      </c>
      <c r="I5" s="128" t="str">
        <f>I4</f>
        <v>(0-1)</v>
      </c>
      <c r="J5" s="128" t="s">
        <v>150</v>
      </c>
      <c r="K5" s="128" t="str">
        <f t="shared" ref="K5:K11" si="2">K4</f>
        <v>(0-0)</v>
      </c>
      <c r="L5" s="128" t="s">
        <v>148</v>
      </c>
      <c r="M5" s="128" t="str">
        <f t="shared" ref="M5:M11" si="3">M4</f>
        <v>(0-1)</v>
      </c>
      <c r="N5" s="128" t="str">
        <f t="shared" si="1"/>
        <v>(1-0)</v>
      </c>
      <c r="O5" s="128" t="str">
        <f t="shared" si="1"/>
        <v>(0-0)</v>
      </c>
      <c r="P5" s="129" t="s">
        <v>170</v>
      </c>
    </row>
    <row r="6" spans="1:16" x14ac:dyDescent="0.2">
      <c r="A6" s="128">
        <v>4</v>
      </c>
      <c r="B6" s="187">
        <v>43549</v>
      </c>
      <c r="C6" s="128" t="s">
        <v>299</v>
      </c>
      <c r="D6" s="128">
        <v>12</v>
      </c>
      <c r="E6" s="128" t="s">
        <v>292</v>
      </c>
      <c r="F6" s="128">
        <v>2</v>
      </c>
      <c r="G6" s="128" t="s">
        <v>147</v>
      </c>
      <c r="H6" s="128" t="str">
        <f t="shared" si="0"/>
        <v>(0-0)</v>
      </c>
      <c r="I6" s="188" t="str">
        <f>I5</f>
        <v>(0-1)</v>
      </c>
      <c r="J6" s="188" t="s">
        <v>151</v>
      </c>
      <c r="K6" s="128" t="str">
        <f t="shared" si="2"/>
        <v>(0-0)</v>
      </c>
      <c r="L6" s="128" t="s">
        <v>150</v>
      </c>
      <c r="M6" s="128" t="str">
        <f t="shared" si="3"/>
        <v>(0-1)</v>
      </c>
      <c r="N6" s="128" t="str">
        <f t="shared" si="1"/>
        <v>(1-0)</v>
      </c>
      <c r="O6" s="128" t="str">
        <f t="shared" si="1"/>
        <v>(0-0)</v>
      </c>
      <c r="P6" s="129" t="s">
        <v>168</v>
      </c>
    </row>
    <row r="7" spans="1:16" x14ac:dyDescent="0.2">
      <c r="A7" s="128">
        <v>5</v>
      </c>
      <c r="B7" s="187">
        <v>43550</v>
      </c>
      <c r="C7" s="128" t="s">
        <v>299</v>
      </c>
      <c r="D7" s="128">
        <v>1</v>
      </c>
      <c r="E7" s="128" t="s">
        <v>293</v>
      </c>
      <c r="F7" s="128">
        <v>13</v>
      </c>
      <c r="G7" s="128" t="s">
        <v>167</v>
      </c>
      <c r="H7" s="128" t="str">
        <f t="shared" si="0"/>
        <v>(0-0)</v>
      </c>
      <c r="I7" s="188" t="str">
        <f>I6</f>
        <v>(0-1)</v>
      </c>
      <c r="J7" s="188" t="s">
        <v>168</v>
      </c>
      <c r="K7" s="128" t="str">
        <f t="shared" si="2"/>
        <v>(0-0)</v>
      </c>
      <c r="L7" s="128" t="str">
        <f>L6</f>
        <v>(2-0)</v>
      </c>
      <c r="M7" s="128" t="str">
        <f t="shared" si="3"/>
        <v>(0-1)</v>
      </c>
      <c r="N7" s="128" t="s">
        <v>169</v>
      </c>
      <c r="O7" s="128" t="str">
        <f>O6</f>
        <v>(0-0)</v>
      </c>
      <c r="P7" s="129" t="s">
        <v>173</v>
      </c>
    </row>
    <row r="8" spans="1:16" x14ac:dyDescent="0.2">
      <c r="A8" s="128">
        <v>6</v>
      </c>
      <c r="B8" s="187">
        <v>43556</v>
      </c>
      <c r="C8" s="128" t="s">
        <v>299</v>
      </c>
      <c r="D8" s="128">
        <v>1</v>
      </c>
      <c r="E8" s="128" t="s">
        <v>294</v>
      </c>
      <c r="F8" s="128">
        <v>9</v>
      </c>
      <c r="G8" s="128" t="s">
        <v>167</v>
      </c>
      <c r="H8" s="128" t="str">
        <f t="shared" si="0"/>
        <v>(0-0)</v>
      </c>
      <c r="I8" s="128" t="s">
        <v>202</v>
      </c>
      <c r="J8" s="188" t="str">
        <f t="shared" ref="J8:J13" si="4">J7</f>
        <v>(3-1)</v>
      </c>
      <c r="K8" s="128" t="str">
        <f t="shared" si="2"/>
        <v>(0-0)</v>
      </c>
      <c r="L8" s="128" t="str">
        <f>L7</f>
        <v>(2-0)</v>
      </c>
      <c r="M8" s="128" t="str">
        <f t="shared" si="3"/>
        <v>(0-1)</v>
      </c>
      <c r="N8" s="128" t="s">
        <v>171</v>
      </c>
      <c r="O8" s="128" t="str">
        <f>O7</f>
        <v>(0-0)</v>
      </c>
      <c r="P8" s="129" t="s">
        <v>174</v>
      </c>
    </row>
    <row r="9" spans="1:16" x14ac:dyDescent="0.2">
      <c r="A9" s="128">
        <v>7</v>
      </c>
      <c r="B9" s="187">
        <v>43558</v>
      </c>
      <c r="C9" s="128" t="s">
        <v>299</v>
      </c>
      <c r="D9" s="128">
        <v>21</v>
      </c>
      <c r="E9" s="128" t="s">
        <v>295</v>
      </c>
      <c r="F9" s="128">
        <v>6</v>
      </c>
      <c r="G9" s="128" t="s">
        <v>147</v>
      </c>
      <c r="H9" s="128" t="str">
        <f t="shared" si="0"/>
        <v>(0-0)</v>
      </c>
      <c r="I9" s="128" t="s">
        <v>171</v>
      </c>
      <c r="J9" s="188" t="str">
        <f t="shared" si="4"/>
        <v>(3-1)</v>
      </c>
      <c r="K9" s="128" t="str">
        <f t="shared" si="2"/>
        <v>(0-0)</v>
      </c>
      <c r="L9" s="128" t="s">
        <v>151</v>
      </c>
      <c r="M9" s="128" t="str">
        <f t="shared" si="3"/>
        <v>(0-1)</v>
      </c>
      <c r="N9" s="128" t="str">
        <f>N8</f>
        <v>(1-2)</v>
      </c>
      <c r="O9" s="128" t="str">
        <f>O8</f>
        <v>(0-0)</v>
      </c>
      <c r="P9" s="129" t="s">
        <v>175</v>
      </c>
    </row>
    <row r="10" spans="1:16" x14ac:dyDescent="0.2">
      <c r="A10" s="128">
        <v>8</v>
      </c>
      <c r="B10" s="187">
        <v>43560</v>
      </c>
      <c r="C10" s="128" t="s">
        <v>299</v>
      </c>
      <c r="D10" s="128">
        <v>14</v>
      </c>
      <c r="E10" s="128" t="s">
        <v>296</v>
      </c>
      <c r="F10" s="128">
        <v>7</v>
      </c>
      <c r="G10" s="128" t="s">
        <v>147</v>
      </c>
      <c r="H10" s="128" t="str">
        <f t="shared" si="0"/>
        <v>(0-0)</v>
      </c>
      <c r="I10" s="128" t="s">
        <v>172</v>
      </c>
      <c r="J10" s="188" t="str">
        <f t="shared" si="4"/>
        <v>(3-1)</v>
      </c>
      <c r="K10" s="128" t="str">
        <f t="shared" si="2"/>
        <v>(0-0)</v>
      </c>
      <c r="L10" s="128" t="str">
        <f t="shared" ref="L10:L15" si="5">L9</f>
        <v>(3-0)</v>
      </c>
      <c r="M10" s="128" t="str">
        <f t="shared" si="3"/>
        <v>(0-1)</v>
      </c>
      <c r="N10" s="128" t="s">
        <v>172</v>
      </c>
      <c r="O10" s="128" t="str">
        <f>O9</f>
        <v>(0-0)</v>
      </c>
      <c r="P10" s="129" t="s">
        <v>203</v>
      </c>
    </row>
    <row r="11" spans="1:16" x14ac:dyDescent="0.2">
      <c r="A11" s="128">
        <v>9</v>
      </c>
      <c r="B11" s="187">
        <v>43561</v>
      </c>
      <c r="C11" s="128" t="s">
        <v>299</v>
      </c>
      <c r="D11" s="128">
        <v>13</v>
      </c>
      <c r="E11" s="128" t="s">
        <v>297</v>
      </c>
      <c r="F11" s="128">
        <v>2</v>
      </c>
      <c r="G11" s="128" t="s">
        <v>147</v>
      </c>
      <c r="H11" s="128" t="str">
        <f t="shared" si="0"/>
        <v>(0-0)</v>
      </c>
      <c r="I11" s="128" t="s">
        <v>173</v>
      </c>
      <c r="J11" s="188" t="str">
        <f t="shared" si="4"/>
        <v>(3-1)</v>
      </c>
      <c r="K11" s="128" t="str">
        <f t="shared" si="2"/>
        <v>(0-0)</v>
      </c>
      <c r="L11" s="128" t="str">
        <f t="shared" si="5"/>
        <v>(3-0)</v>
      </c>
      <c r="M11" s="128" t="str">
        <f t="shared" si="3"/>
        <v>(0-1)</v>
      </c>
      <c r="N11" s="128" t="str">
        <f>N10</f>
        <v>(2-2)</v>
      </c>
      <c r="O11" s="128" t="s">
        <v>148</v>
      </c>
      <c r="P11" s="129" t="s">
        <v>180</v>
      </c>
    </row>
    <row r="12" spans="1:16" x14ac:dyDescent="0.2">
      <c r="A12" s="128">
        <v>10</v>
      </c>
      <c r="B12" s="187">
        <v>43563</v>
      </c>
      <c r="C12" s="128" t="s">
        <v>299</v>
      </c>
      <c r="D12" s="128">
        <v>2</v>
      </c>
      <c r="E12" s="128" t="s">
        <v>298</v>
      </c>
      <c r="F12" s="128">
        <v>5</v>
      </c>
      <c r="G12" s="128" t="s">
        <v>167</v>
      </c>
      <c r="H12" s="128" t="s">
        <v>201</v>
      </c>
      <c r="I12" s="128" t="str">
        <f>I11</f>
        <v>(3-2)</v>
      </c>
      <c r="J12" s="188" t="str">
        <f t="shared" si="4"/>
        <v>(3-1)</v>
      </c>
      <c r="K12" s="128" t="s">
        <v>201</v>
      </c>
      <c r="L12" s="128" t="str">
        <f t="shared" si="5"/>
        <v>(3-0)</v>
      </c>
      <c r="M12" s="128" t="s">
        <v>202</v>
      </c>
      <c r="N12" s="128" t="str">
        <f>N11</f>
        <v>(2-2)</v>
      </c>
      <c r="O12" s="128" t="str">
        <f t="shared" ref="O12:O17" si="6">O11</f>
        <v>(1-0)</v>
      </c>
      <c r="P12" s="129" t="s">
        <v>204</v>
      </c>
    </row>
    <row r="13" spans="1:16" x14ac:dyDescent="0.2">
      <c r="A13" s="128">
        <v>11</v>
      </c>
      <c r="B13" s="187">
        <v>43564</v>
      </c>
      <c r="C13" s="128" t="s">
        <v>299</v>
      </c>
      <c r="D13" s="128">
        <v>14</v>
      </c>
      <c r="E13" s="128" t="s">
        <v>298</v>
      </c>
      <c r="F13" s="128">
        <v>8</v>
      </c>
      <c r="G13" s="128" t="s">
        <v>147</v>
      </c>
      <c r="H13" s="128" t="str">
        <f>H12</f>
        <v>(0-1)</v>
      </c>
      <c r="I13" s="128" t="s">
        <v>205</v>
      </c>
      <c r="J13" s="188" t="str">
        <f t="shared" si="4"/>
        <v>(3-1)</v>
      </c>
      <c r="K13" s="128" t="s">
        <v>169</v>
      </c>
      <c r="L13" s="128" t="str">
        <f t="shared" si="5"/>
        <v>(3-0)</v>
      </c>
      <c r="M13" s="128" t="s">
        <v>171</v>
      </c>
      <c r="N13" s="128" t="str">
        <f>N12</f>
        <v>(2-2)</v>
      </c>
      <c r="O13" s="128" t="str">
        <f t="shared" si="6"/>
        <v>(1-0)</v>
      </c>
      <c r="P13" s="129" t="s">
        <v>206</v>
      </c>
    </row>
    <row r="14" spans="1:16" x14ac:dyDescent="0.2">
      <c r="A14" s="128">
        <v>12</v>
      </c>
      <c r="B14" s="187">
        <v>43571</v>
      </c>
      <c r="C14" s="128" t="s">
        <v>299</v>
      </c>
      <c r="D14" s="128">
        <v>8</v>
      </c>
      <c r="E14" s="128" t="s">
        <v>374</v>
      </c>
      <c r="F14" s="128">
        <v>2</v>
      </c>
      <c r="G14" s="128" t="s">
        <v>147</v>
      </c>
      <c r="H14" s="128" t="s">
        <v>169</v>
      </c>
      <c r="I14" s="128" t="str">
        <f>I13</f>
        <v>(4-2)</v>
      </c>
      <c r="J14" s="188" t="str">
        <f>J13</f>
        <v>(3-1)</v>
      </c>
      <c r="K14" s="128" t="s">
        <v>170</v>
      </c>
      <c r="L14" s="128" t="str">
        <f t="shared" si="5"/>
        <v>(3-0)</v>
      </c>
      <c r="M14" s="128" t="str">
        <f>M13</f>
        <v>(1-2)</v>
      </c>
      <c r="N14" s="128" t="s">
        <v>173</v>
      </c>
      <c r="O14" s="128" t="str">
        <f t="shared" si="6"/>
        <v>(1-0)</v>
      </c>
      <c r="P14" s="129" t="s">
        <v>375</v>
      </c>
    </row>
    <row r="15" spans="1:16" x14ac:dyDescent="0.2">
      <c r="A15" s="128">
        <v>13</v>
      </c>
      <c r="B15" s="189">
        <v>43572</v>
      </c>
      <c r="C15" s="128" t="s">
        <v>299</v>
      </c>
      <c r="D15" s="128">
        <v>2</v>
      </c>
      <c r="E15" s="128" t="s">
        <v>374</v>
      </c>
      <c r="F15" s="128">
        <v>9</v>
      </c>
      <c r="G15" s="128" t="s">
        <v>167</v>
      </c>
      <c r="H15" s="128" t="str">
        <f>H14</f>
        <v>(1-1)</v>
      </c>
      <c r="I15" s="128" t="s">
        <v>175</v>
      </c>
      <c r="J15" s="188" t="str">
        <f>J14</f>
        <v>(3-1)</v>
      </c>
      <c r="K15" s="128" t="s">
        <v>172</v>
      </c>
      <c r="L15" s="128" t="str">
        <f t="shared" si="5"/>
        <v>(3-0)</v>
      </c>
      <c r="M15" s="128" t="str">
        <f>M14</f>
        <v>(1-2)</v>
      </c>
      <c r="N15" s="128" t="s">
        <v>174</v>
      </c>
      <c r="O15" s="128" t="str">
        <f t="shared" si="6"/>
        <v>(1-0)</v>
      </c>
      <c r="P15" s="129" t="s">
        <v>389</v>
      </c>
    </row>
    <row r="16" spans="1:16" x14ac:dyDescent="0.2">
      <c r="A16" s="128">
        <v>14</v>
      </c>
      <c r="B16" s="187">
        <v>43573</v>
      </c>
      <c r="C16" s="128" t="s">
        <v>299</v>
      </c>
      <c r="D16" s="128">
        <v>1</v>
      </c>
      <c r="E16" s="128" t="s">
        <v>399</v>
      </c>
      <c r="F16" s="128">
        <v>16</v>
      </c>
      <c r="G16" s="128" t="s">
        <v>167</v>
      </c>
      <c r="H16" s="128" t="str">
        <f>H15</f>
        <v>(1-1)</v>
      </c>
      <c r="I16" s="128" t="s">
        <v>400</v>
      </c>
      <c r="J16" s="188" t="str">
        <f>J15</f>
        <v>(3-1)</v>
      </c>
      <c r="K16" s="128" t="str">
        <f t="shared" ref="K16:L19" si="7">K15</f>
        <v>(2-2)</v>
      </c>
      <c r="L16" s="128" t="str">
        <f t="shared" si="7"/>
        <v>(3-0)</v>
      </c>
      <c r="M16" s="128" t="s">
        <v>401</v>
      </c>
      <c r="N16" s="128" t="str">
        <f>N15</f>
        <v>(3-3)</v>
      </c>
      <c r="O16" s="128" t="str">
        <f t="shared" si="6"/>
        <v>(1-0)</v>
      </c>
      <c r="P16" s="129" t="s">
        <v>402</v>
      </c>
    </row>
    <row r="17" spans="1:16" x14ac:dyDescent="0.2">
      <c r="A17" s="128">
        <v>15</v>
      </c>
      <c r="B17" s="187">
        <v>43574</v>
      </c>
      <c r="C17" s="128" t="s">
        <v>299</v>
      </c>
      <c r="D17" s="128">
        <v>3</v>
      </c>
      <c r="E17" s="128" t="s">
        <v>403</v>
      </c>
      <c r="F17" s="128">
        <v>9</v>
      </c>
      <c r="G17" s="128" t="s">
        <v>167</v>
      </c>
      <c r="H17" s="128" t="str">
        <f>H16</f>
        <v>(1-1)</v>
      </c>
      <c r="I17" s="128" t="s">
        <v>404</v>
      </c>
      <c r="J17" s="188" t="str">
        <f>J16</f>
        <v>(3-1)</v>
      </c>
      <c r="K17" s="128" t="str">
        <f t="shared" si="7"/>
        <v>(2-2)</v>
      </c>
      <c r="L17" s="128" t="str">
        <f t="shared" si="7"/>
        <v>(3-0)</v>
      </c>
      <c r="M17" s="128" t="s">
        <v>405</v>
      </c>
      <c r="N17" s="128" t="str">
        <f>N16</f>
        <v>(3-3)</v>
      </c>
      <c r="O17" s="128" t="str">
        <f t="shared" si="6"/>
        <v>(1-0)</v>
      </c>
      <c r="P17" s="129" t="s">
        <v>406</v>
      </c>
    </row>
    <row r="18" spans="1:16" x14ac:dyDescent="0.2">
      <c r="A18" s="128">
        <v>16</v>
      </c>
      <c r="B18" s="187">
        <v>43575</v>
      </c>
      <c r="C18" s="128" t="s">
        <v>299</v>
      </c>
      <c r="D18" s="128">
        <v>4</v>
      </c>
      <c r="E18" s="128" t="s">
        <v>407</v>
      </c>
      <c r="F18" s="128">
        <v>3</v>
      </c>
      <c r="G18" s="128" t="s">
        <v>147</v>
      </c>
      <c r="H18" s="128" t="str">
        <f>H17</f>
        <v>(1-1)</v>
      </c>
      <c r="I18" s="128" t="str">
        <f>I17</f>
        <v>(4-5)</v>
      </c>
      <c r="J18" s="188" t="s">
        <v>408</v>
      </c>
      <c r="K18" s="128" t="str">
        <f t="shared" si="7"/>
        <v>(2-2)</v>
      </c>
      <c r="L18" s="128" t="str">
        <f t="shared" si="7"/>
        <v>(3-0)</v>
      </c>
      <c r="M18" s="128" t="str">
        <f t="shared" ref="M18:M23" si="8">M17</f>
        <v>(1-4)</v>
      </c>
      <c r="N18" s="128" t="str">
        <f>N17</f>
        <v>(3-3)</v>
      </c>
      <c r="O18" s="128" t="s">
        <v>150</v>
      </c>
      <c r="P18" s="129" t="s">
        <v>409</v>
      </c>
    </row>
    <row r="19" spans="1:16" x14ac:dyDescent="0.2">
      <c r="A19" s="128">
        <v>17</v>
      </c>
      <c r="B19" s="187">
        <v>43575</v>
      </c>
      <c r="C19" s="128" t="s">
        <v>299</v>
      </c>
      <c r="D19" s="128">
        <v>4</v>
      </c>
      <c r="E19" s="128" t="s">
        <v>407</v>
      </c>
      <c r="F19" s="128">
        <v>0</v>
      </c>
      <c r="G19" s="128" t="s">
        <v>147</v>
      </c>
      <c r="H19" s="128" t="str">
        <f>H18</f>
        <v>(1-1)</v>
      </c>
      <c r="I19" s="128" t="str">
        <f>I18</f>
        <v>(4-5)</v>
      </c>
      <c r="J19" s="188" t="s">
        <v>410</v>
      </c>
      <c r="K19" s="128" t="str">
        <f t="shared" si="7"/>
        <v>(2-2)</v>
      </c>
      <c r="L19" s="128" t="str">
        <f t="shared" si="7"/>
        <v>(3-0)</v>
      </c>
      <c r="M19" s="128" t="str">
        <f t="shared" si="8"/>
        <v>(1-4)</v>
      </c>
      <c r="N19" s="128" t="str">
        <f>N18</f>
        <v>(3-3)</v>
      </c>
      <c r="O19" s="128" t="s">
        <v>151</v>
      </c>
      <c r="P19" s="129" t="s">
        <v>411</v>
      </c>
    </row>
    <row r="20" spans="1:16" x14ac:dyDescent="0.2">
      <c r="A20" s="128">
        <v>18</v>
      </c>
      <c r="B20" s="187">
        <v>43577</v>
      </c>
      <c r="C20" s="128" t="s">
        <v>299</v>
      </c>
      <c r="D20" s="128">
        <v>3</v>
      </c>
      <c r="E20" s="128" t="s">
        <v>450</v>
      </c>
      <c r="F20" s="128">
        <v>9</v>
      </c>
      <c r="G20" s="128" t="s">
        <v>167</v>
      </c>
      <c r="H20" s="128" t="s">
        <v>171</v>
      </c>
      <c r="I20" s="128" t="str">
        <f>I19</f>
        <v>(4-5)</v>
      </c>
      <c r="J20" s="188" t="str">
        <f t="shared" ref="J20:J25" si="9">J19</f>
        <v>(5-1)</v>
      </c>
      <c r="K20" s="128" t="s">
        <v>451</v>
      </c>
      <c r="L20" s="128" t="str">
        <f t="shared" ref="L20:L25" si="10">L19</f>
        <v>(3-0)</v>
      </c>
      <c r="M20" s="128" t="str">
        <f t="shared" si="8"/>
        <v>(1-4)</v>
      </c>
      <c r="N20" s="128" t="s">
        <v>452</v>
      </c>
      <c r="O20" s="128" t="str">
        <f>O19</f>
        <v>(3-0)</v>
      </c>
      <c r="P20" s="129" t="s">
        <v>453</v>
      </c>
    </row>
    <row r="21" spans="1:16" x14ac:dyDescent="0.2">
      <c r="A21" s="128">
        <v>19</v>
      </c>
      <c r="B21" s="190">
        <v>43578</v>
      </c>
      <c r="C21" s="128" t="s">
        <v>299</v>
      </c>
      <c r="D21" s="120">
        <v>1</v>
      </c>
      <c r="E21" s="128" t="s">
        <v>450</v>
      </c>
      <c r="F21" s="120">
        <v>18</v>
      </c>
      <c r="G21" s="120" t="s">
        <v>167</v>
      </c>
      <c r="H21" s="128" t="str">
        <f>H20</f>
        <v>(1-2)</v>
      </c>
      <c r="I21" s="128" t="s">
        <v>464</v>
      </c>
      <c r="J21" s="188" t="str">
        <f t="shared" si="9"/>
        <v>(5-1)</v>
      </c>
      <c r="K21" s="128" t="s">
        <v>465</v>
      </c>
      <c r="L21" s="128" t="str">
        <f t="shared" si="10"/>
        <v>(3-0)</v>
      </c>
      <c r="M21" s="128" t="str">
        <f t="shared" si="8"/>
        <v>(1-4)</v>
      </c>
      <c r="N21" s="128" t="s">
        <v>466</v>
      </c>
      <c r="O21" s="128" t="str">
        <f>O20</f>
        <v>(3-0)</v>
      </c>
      <c r="P21" s="130" t="s">
        <v>467</v>
      </c>
    </row>
    <row r="22" spans="1:16" x14ac:dyDescent="0.2">
      <c r="A22" s="128">
        <v>20</v>
      </c>
      <c r="B22" s="190">
        <v>43582</v>
      </c>
      <c r="C22" s="128" t="s">
        <v>299</v>
      </c>
      <c r="D22" s="120">
        <v>9</v>
      </c>
      <c r="E22" s="128" t="s">
        <v>474</v>
      </c>
      <c r="F22" s="120">
        <v>6</v>
      </c>
      <c r="G22" s="120" t="s">
        <v>147</v>
      </c>
      <c r="H22" s="128" t="s">
        <v>172</v>
      </c>
      <c r="I22" s="128" t="str">
        <f>I21</f>
        <v>(4-6)</v>
      </c>
      <c r="J22" s="188" t="str">
        <f t="shared" si="9"/>
        <v>(5-1)</v>
      </c>
      <c r="K22" s="128" t="str">
        <f>K21</f>
        <v>(2-4)</v>
      </c>
      <c r="L22" s="128" t="str">
        <f t="shared" si="10"/>
        <v>(3-0)</v>
      </c>
      <c r="M22" s="128" t="str">
        <f t="shared" si="8"/>
        <v>(1-4)</v>
      </c>
      <c r="N22" s="128" t="s">
        <v>404</v>
      </c>
      <c r="O22" s="128" t="str">
        <f>O21</f>
        <v>(3-0)</v>
      </c>
      <c r="P22" s="130" t="s">
        <v>475</v>
      </c>
    </row>
    <row r="23" spans="1:16" x14ac:dyDescent="0.2">
      <c r="A23" s="128">
        <v>21</v>
      </c>
      <c r="B23" s="190">
        <v>43586</v>
      </c>
      <c r="C23" s="128" t="s">
        <v>299</v>
      </c>
      <c r="D23" s="120">
        <v>6</v>
      </c>
      <c r="E23" s="128" t="s">
        <v>490</v>
      </c>
      <c r="F23" s="120">
        <v>10</v>
      </c>
      <c r="G23" s="120" t="s">
        <v>167</v>
      </c>
      <c r="H23" s="128" t="s">
        <v>451</v>
      </c>
      <c r="I23" s="128" t="str">
        <f>I22</f>
        <v>(4-6)</v>
      </c>
      <c r="J23" s="188" t="str">
        <f t="shared" si="9"/>
        <v>(5-1)</v>
      </c>
      <c r="K23" s="128" t="s">
        <v>491</v>
      </c>
      <c r="L23" s="128" t="str">
        <f t="shared" si="10"/>
        <v>(3-0)</v>
      </c>
      <c r="M23" s="128" t="str">
        <f t="shared" si="8"/>
        <v>(1-4)</v>
      </c>
      <c r="N23" s="128" t="s">
        <v>464</v>
      </c>
      <c r="O23" s="128" t="str">
        <f>O22</f>
        <v>(3-0)</v>
      </c>
      <c r="P23" s="130" t="s">
        <v>492</v>
      </c>
    </row>
    <row r="24" spans="1:16" x14ac:dyDescent="0.2">
      <c r="A24" s="128">
        <v>22</v>
      </c>
      <c r="B24" s="190">
        <v>43589</v>
      </c>
      <c r="C24" s="128" t="s">
        <v>299</v>
      </c>
      <c r="D24" s="120">
        <v>21</v>
      </c>
      <c r="E24" s="128" t="s">
        <v>474</v>
      </c>
      <c r="F24" s="120">
        <v>9</v>
      </c>
      <c r="G24" s="120" t="s">
        <v>147</v>
      </c>
      <c r="H24" s="128" t="str">
        <f>H23</f>
        <v>(2-3)</v>
      </c>
      <c r="I24" s="128" t="s">
        <v>512</v>
      </c>
      <c r="J24" s="188" t="str">
        <f t="shared" si="9"/>
        <v>(5-1)</v>
      </c>
      <c r="K24" s="128" t="str">
        <f>K23</f>
        <v>(2-5)</v>
      </c>
      <c r="L24" s="128" t="str">
        <f t="shared" si="10"/>
        <v>(3-0)</v>
      </c>
      <c r="M24" s="128" t="str">
        <f t="shared" ref="M24:M30" si="11">M23</f>
        <v>(1-4)</v>
      </c>
      <c r="N24" s="128" t="s">
        <v>512</v>
      </c>
      <c r="O24" s="128" t="str">
        <f>O23</f>
        <v>(3-0)</v>
      </c>
      <c r="P24" s="130" t="s">
        <v>513</v>
      </c>
    </row>
    <row r="25" spans="1:16" x14ac:dyDescent="0.2">
      <c r="A25" s="128">
        <v>23</v>
      </c>
      <c r="B25" s="190">
        <v>43591</v>
      </c>
      <c r="C25" s="128" t="s">
        <v>299</v>
      </c>
      <c r="D25" s="120">
        <v>2</v>
      </c>
      <c r="E25" s="128" t="s">
        <v>522</v>
      </c>
      <c r="F25" s="120">
        <v>6</v>
      </c>
      <c r="G25" s="120" t="s">
        <v>167</v>
      </c>
      <c r="H25" s="120" t="str">
        <f>H24</f>
        <v>(2-3)</v>
      </c>
      <c r="I25" s="120" t="s">
        <v>523</v>
      </c>
      <c r="J25" s="191" t="str">
        <f t="shared" si="9"/>
        <v>(5-1)</v>
      </c>
      <c r="K25" s="120" t="s">
        <v>524</v>
      </c>
      <c r="L25" s="120" t="str">
        <f t="shared" si="10"/>
        <v>(3-0)</v>
      </c>
      <c r="M25" s="120" t="str">
        <f t="shared" si="11"/>
        <v>(1-4)</v>
      </c>
      <c r="N25" s="120" t="str">
        <f>N24</f>
        <v>(5-6)</v>
      </c>
      <c r="O25" s="120" t="s">
        <v>168</v>
      </c>
      <c r="P25" s="130" t="s">
        <v>525</v>
      </c>
    </row>
    <row r="26" spans="1:16" x14ac:dyDescent="0.2">
      <c r="A26" s="128">
        <v>24</v>
      </c>
      <c r="B26" s="190">
        <v>43592</v>
      </c>
      <c r="C26" s="128" t="s">
        <v>299</v>
      </c>
      <c r="D26" s="120">
        <v>8</v>
      </c>
      <c r="E26" s="128" t="s">
        <v>522</v>
      </c>
      <c r="F26" s="120">
        <v>7</v>
      </c>
      <c r="G26" s="120" t="s">
        <v>147</v>
      </c>
      <c r="H26" s="120" t="s">
        <v>174</v>
      </c>
      <c r="I26" s="120" t="str">
        <f>I25</f>
        <v>(5-7)</v>
      </c>
      <c r="J26" s="191" t="str">
        <f>J25</f>
        <v>(5-1)</v>
      </c>
      <c r="K26" s="120" t="s">
        <v>538</v>
      </c>
      <c r="L26" s="120" t="str">
        <f>L25</f>
        <v>(3-0)</v>
      </c>
      <c r="M26" s="120" t="str">
        <f t="shared" si="11"/>
        <v>(1-4)</v>
      </c>
      <c r="N26" s="120" t="str">
        <f>N25</f>
        <v>(5-6)</v>
      </c>
      <c r="O26" s="120" t="s">
        <v>408</v>
      </c>
      <c r="P26" s="130" t="s">
        <v>539</v>
      </c>
    </row>
    <row r="27" spans="1:16" x14ac:dyDescent="0.2">
      <c r="A27" s="128">
        <v>25</v>
      </c>
      <c r="B27" s="190">
        <v>43593</v>
      </c>
      <c r="C27" s="128" t="s">
        <v>299</v>
      </c>
      <c r="D27" s="120">
        <v>11</v>
      </c>
      <c r="E27" s="128" t="s">
        <v>490</v>
      </c>
      <c r="F27" s="120">
        <v>12</v>
      </c>
      <c r="G27" s="120" t="s">
        <v>167</v>
      </c>
      <c r="H27" s="120" t="str">
        <f>H26</f>
        <v>(3-3)</v>
      </c>
      <c r="I27" s="120" t="s">
        <v>554</v>
      </c>
      <c r="J27" s="191" t="str">
        <f>J26</f>
        <v>(5-1)</v>
      </c>
      <c r="K27" s="120" t="s">
        <v>555</v>
      </c>
      <c r="L27" s="120" t="str">
        <f>L26</f>
        <v>(3-0)</v>
      </c>
      <c r="M27" s="120" t="str">
        <f t="shared" si="11"/>
        <v>(1-4)</v>
      </c>
      <c r="N27" s="120" t="s">
        <v>523</v>
      </c>
      <c r="O27" s="120" t="str">
        <f>O26</f>
        <v>(4-1)</v>
      </c>
      <c r="P27" s="130" t="s">
        <v>556</v>
      </c>
    </row>
    <row r="28" spans="1:16" x14ac:dyDescent="0.2">
      <c r="A28" s="128">
        <v>26</v>
      </c>
      <c r="B28" s="190">
        <v>43600</v>
      </c>
      <c r="C28" s="128" t="s">
        <v>299</v>
      </c>
      <c r="D28" s="120">
        <v>6</v>
      </c>
      <c r="E28" s="128" t="s">
        <v>601</v>
      </c>
      <c r="F28" s="120">
        <v>1</v>
      </c>
      <c r="G28" s="120" t="s">
        <v>147</v>
      </c>
      <c r="H28" s="120" t="s">
        <v>175</v>
      </c>
      <c r="I28" s="120" t="str">
        <f>I27</f>
        <v>(5-8)</v>
      </c>
      <c r="J28" s="191" t="str">
        <f>J27</f>
        <v>(5-1)</v>
      </c>
      <c r="K28" s="120" t="str">
        <f>K27</f>
        <v>(3-7)</v>
      </c>
      <c r="L28" s="120" t="str">
        <f>L27</f>
        <v>(3-0)</v>
      </c>
      <c r="M28" s="120" t="str">
        <f t="shared" si="11"/>
        <v>(1-4)</v>
      </c>
      <c r="N28" s="120" t="s">
        <v>579</v>
      </c>
      <c r="O28" s="120" t="str">
        <f>O27</f>
        <v>(4-1)</v>
      </c>
      <c r="P28" s="130" t="s">
        <v>580</v>
      </c>
    </row>
    <row r="29" spans="1:16" ht="13.5" thickBot="1" x14ac:dyDescent="0.25">
      <c r="A29" s="132">
        <v>27</v>
      </c>
      <c r="B29" s="192">
        <v>43605</v>
      </c>
      <c r="C29" s="220" t="s">
        <v>299</v>
      </c>
      <c r="D29" s="132">
        <v>6</v>
      </c>
      <c r="E29" s="132" t="s">
        <v>602</v>
      </c>
      <c r="F29" s="131">
        <v>7</v>
      </c>
      <c r="G29" s="131" t="s">
        <v>167</v>
      </c>
      <c r="H29" s="132" t="str">
        <f>H28</f>
        <v>(4-3)</v>
      </c>
      <c r="I29" s="131" t="str">
        <f>I28</f>
        <v>(5-8)</v>
      </c>
      <c r="J29" s="193" t="s">
        <v>591</v>
      </c>
      <c r="K29" s="132" t="str">
        <f>K28</f>
        <v>(3-7)</v>
      </c>
      <c r="L29" s="131" t="str">
        <f>L28</f>
        <v>(3-0)</v>
      </c>
      <c r="M29" s="132" t="str">
        <f t="shared" si="11"/>
        <v>(1-4)</v>
      </c>
      <c r="N29" s="132" t="s">
        <v>592</v>
      </c>
      <c r="O29" s="132" t="str">
        <f>O28</f>
        <v>(4-1)</v>
      </c>
      <c r="P29" s="133" t="s">
        <v>593</v>
      </c>
    </row>
    <row r="30" spans="1:16" x14ac:dyDescent="0.2">
      <c r="D30" s="1">
        <f>SUM(D3:D29)</f>
        <v>198</v>
      </c>
      <c r="F30" s="1">
        <f>SUM(F3:F29)</f>
        <v>191</v>
      </c>
      <c r="G30" s="18" t="s">
        <v>590</v>
      </c>
      <c r="H30" s="15" t="str">
        <f>H29</f>
        <v>(4-3)</v>
      </c>
      <c r="I30" s="15" t="str">
        <f>I29</f>
        <v>(5-8)</v>
      </c>
      <c r="J30" s="221" t="str">
        <f>J29</f>
        <v>(5-2)</v>
      </c>
      <c r="K30" s="15" t="str">
        <f>K29</f>
        <v>(3-7)</v>
      </c>
      <c r="L30" s="15" t="str">
        <f>L29</f>
        <v>(3-0)</v>
      </c>
      <c r="M30" s="15" t="str">
        <f t="shared" si="11"/>
        <v>(1-4)</v>
      </c>
      <c r="N30" s="15" t="str">
        <f>N29</f>
        <v>(6-8)</v>
      </c>
      <c r="O30" s="15" t="str">
        <f>O29</f>
        <v>(4-1)</v>
      </c>
      <c r="P30" s="222" t="str">
        <f>P29</f>
        <v>(14-13)</v>
      </c>
    </row>
    <row r="31" spans="1:16" x14ac:dyDescent="0.2">
      <c r="A31" s="37"/>
      <c r="B31" s="37"/>
      <c r="C31" s="37"/>
      <c r="D31" s="1"/>
      <c r="N31" s="1"/>
      <c r="O31" s="1"/>
    </row>
    <row r="32" spans="1:16" x14ac:dyDescent="0.2">
      <c r="A32" s="4"/>
      <c r="B32" s="4"/>
      <c r="C32" s="15"/>
      <c r="D32" s="1"/>
    </row>
    <row r="33" spans="1:3" x14ac:dyDescent="0.2">
      <c r="A33" s="4"/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4"/>
      <c r="B36" s="4"/>
      <c r="C36" s="4"/>
    </row>
    <row r="37" spans="1:3" x14ac:dyDescent="0.2">
      <c r="A37" s="4"/>
      <c r="B37" s="4"/>
      <c r="C37" s="4"/>
    </row>
    <row r="38" spans="1:3" x14ac:dyDescent="0.2">
      <c r="A38" s="4"/>
      <c r="B38" s="4"/>
      <c r="C38" s="4"/>
    </row>
    <row r="39" spans="1:3" x14ac:dyDescent="0.2">
      <c r="A39" s="4"/>
      <c r="B39" s="4"/>
      <c r="C39" s="4"/>
    </row>
    <row r="40" spans="1:3" x14ac:dyDescent="0.2">
      <c r="A40" s="4"/>
      <c r="B40" s="4"/>
      <c r="C40" s="4"/>
    </row>
    <row r="41" spans="1:3" x14ac:dyDescent="0.2">
      <c r="A41" s="4"/>
      <c r="B41" s="4"/>
      <c r="C41" s="4"/>
    </row>
  </sheetData>
  <mergeCells count="1">
    <mergeCell ref="A1:P1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topLeftCell="A19" zoomScale="70" zoomScaleNormal="70" workbookViewId="0">
      <selection activeCell="K9" sqref="K9"/>
    </sheetView>
  </sheetViews>
  <sheetFormatPr defaultColWidth="8.85546875" defaultRowHeight="12.75" x14ac:dyDescent="0.2"/>
  <cols>
    <col min="1" max="1" width="9.7109375" style="67" bestFit="1" customWidth="1"/>
    <col min="2" max="2" width="26" style="144" bestFit="1" customWidth="1"/>
    <col min="3" max="4" width="4.28515625" style="67" bestFit="1" customWidth="1"/>
    <col min="5" max="6" width="3.7109375" style="67" bestFit="1" customWidth="1"/>
    <col min="7" max="7" width="3.85546875" style="67" bestFit="1" customWidth="1"/>
    <col min="8" max="8" width="4" style="67" bestFit="1" customWidth="1"/>
    <col min="9" max="9" width="4.28515625" style="67" bestFit="1" customWidth="1"/>
    <col min="10" max="10" width="4.85546875" style="67" bestFit="1" customWidth="1"/>
    <col min="11" max="11" width="4.42578125" style="67" bestFit="1" customWidth="1"/>
    <col min="12" max="12" width="4.28515625" style="67" bestFit="1" customWidth="1"/>
    <col min="13" max="13" width="5.42578125" style="67" bestFit="1" customWidth="1"/>
    <col min="14" max="14" width="4.140625" style="67" bestFit="1" customWidth="1"/>
    <col min="15" max="15" width="5.42578125" style="67" bestFit="1" customWidth="1"/>
    <col min="16" max="16" width="4.140625" style="67" bestFit="1" customWidth="1"/>
    <col min="17" max="18" width="5.28515625" style="67" bestFit="1" customWidth="1"/>
    <col min="19" max="19" width="6" style="67" bestFit="1" customWidth="1"/>
    <col min="20" max="21" width="4.28515625" style="67" bestFit="1" customWidth="1"/>
    <col min="22" max="24" width="7.7109375" style="66" bestFit="1" customWidth="1"/>
    <col min="25" max="25" width="4.42578125" style="67" bestFit="1" customWidth="1"/>
    <col min="26" max="27" width="3.7109375" style="67" bestFit="1" customWidth="1"/>
    <col min="28" max="28" width="8.28515625" style="67" bestFit="1" customWidth="1"/>
    <col min="29" max="29" width="4.28515625" style="67" bestFit="1" customWidth="1"/>
    <col min="30" max="31" width="4.140625" style="67" bestFit="1" customWidth="1"/>
    <col min="32" max="32" width="4" style="67" bestFit="1" customWidth="1"/>
    <col min="33" max="33" width="3.42578125" style="67" bestFit="1" customWidth="1"/>
    <col min="34" max="34" width="4.140625" style="67" bestFit="1" customWidth="1"/>
    <col min="35" max="35" width="4.42578125" style="67" bestFit="1" customWidth="1"/>
    <col min="36" max="36" width="9.42578125" style="67" bestFit="1" customWidth="1"/>
    <col min="37" max="37" width="12.7109375" style="67" bestFit="1" customWidth="1"/>
    <col min="38" max="38" width="38.140625" style="67" bestFit="1" customWidth="1"/>
    <col min="39" max="16384" width="8.85546875" style="67"/>
  </cols>
  <sheetData>
    <row r="1" spans="1:40" ht="18" x14ac:dyDescent="0.25">
      <c r="A1" s="239" t="s">
        <v>193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66">
        <v>1</v>
      </c>
      <c r="B3" s="141" t="s">
        <v>289</v>
      </c>
      <c r="C3" s="66">
        <v>1</v>
      </c>
      <c r="D3" s="66">
        <v>1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8">
        <v>0</v>
      </c>
      <c r="R3" s="69">
        <v>1</v>
      </c>
      <c r="S3" s="69">
        <v>0</v>
      </c>
      <c r="T3" s="69">
        <v>0</v>
      </c>
      <c r="U3" s="68">
        <v>0</v>
      </c>
      <c r="V3" s="70">
        <v>0</v>
      </c>
      <c r="W3" s="71">
        <v>0</v>
      </c>
      <c r="X3" s="72">
        <v>0</v>
      </c>
      <c r="Y3" s="73">
        <v>0</v>
      </c>
      <c r="Z3" s="73">
        <v>0</v>
      </c>
      <c r="AA3" s="73">
        <v>0</v>
      </c>
      <c r="AB3" s="74">
        <v>0</v>
      </c>
      <c r="AC3" s="75">
        <v>0</v>
      </c>
      <c r="AD3" s="75">
        <v>0</v>
      </c>
      <c r="AE3" s="75">
        <v>0</v>
      </c>
      <c r="AF3" s="75">
        <v>0</v>
      </c>
      <c r="AG3" s="75">
        <v>1</v>
      </c>
      <c r="AH3" s="75">
        <v>0</v>
      </c>
      <c r="AI3" s="75">
        <v>1</v>
      </c>
      <c r="AJ3" s="66">
        <v>8</v>
      </c>
      <c r="AK3" s="137" t="s">
        <v>162</v>
      </c>
      <c r="AL3" s="137" t="s">
        <v>180</v>
      </c>
    </row>
    <row r="4" spans="1:40" x14ac:dyDescent="0.2">
      <c r="A4" s="66">
        <v>2</v>
      </c>
      <c r="B4" s="141" t="s">
        <v>290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8">
        <v>0</v>
      </c>
      <c r="R4" s="69">
        <v>0</v>
      </c>
      <c r="S4" s="69">
        <v>0</v>
      </c>
      <c r="T4" s="69">
        <v>0</v>
      </c>
      <c r="U4" s="68">
        <v>0</v>
      </c>
      <c r="V4" s="70">
        <v>0</v>
      </c>
      <c r="W4" s="71">
        <v>0</v>
      </c>
      <c r="X4" s="72">
        <v>0</v>
      </c>
      <c r="Y4" s="73">
        <v>0</v>
      </c>
      <c r="Z4" s="73">
        <v>0</v>
      </c>
      <c r="AA4" s="73">
        <v>0</v>
      </c>
      <c r="AB4" s="74">
        <v>0</v>
      </c>
      <c r="AC4" s="75">
        <v>0</v>
      </c>
      <c r="AD4" s="75">
        <v>0</v>
      </c>
      <c r="AE4" s="75">
        <v>0</v>
      </c>
      <c r="AF4" s="75">
        <v>0</v>
      </c>
      <c r="AG4" s="75">
        <v>1</v>
      </c>
      <c r="AH4" s="75">
        <v>0</v>
      </c>
      <c r="AI4" s="75">
        <v>2</v>
      </c>
      <c r="AJ4" s="66">
        <v>7</v>
      </c>
      <c r="AK4" s="137" t="s">
        <v>8</v>
      </c>
      <c r="AL4" s="137" t="s">
        <v>1</v>
      </c>
    </row>
    <row r="5" spans="1:40" x14ac:dyDescent="0.2">
      <c r="A5" s="66">
        <v>3</v>
      </c>
      <c r="B5" s="141" t="s">
        <v>291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8">
        <v>0</v>
      </c>
      <c r="R5" s="69">
        <v>0</v>
      </c>
      <c r="S5" s="69">
        <v>0</v>
      </c>
      <c r="T5" s="69">
        <v>0</v>
      </c>
      <c r="U5" s="68">
        <v>0</v>
      </c>
      <c r="V5" s="70">
        <v>0</v>
      </c>
      <c r="W5" s="71">
        <v>0</v>
      </c>
      <c r="X5" s="72">
        <v>0</v>
      </c>
      <c r="Y5" s="73">
        <v>2</v>
      </c>
      <c r="Z5" s="73">
        <v>1</v>
      </c>
      <c r="AA5" s="73">
        <v>1</v>
      </c>
      <c r="AB5" s="74">
        <f>(Y5+Z5)/(Y5+Z5+AA5)</f>
        <v>0.75</v>
      </c>
      <c r="AC5" s="75">
        <v>0</v>
      </c>
      <c r="AD5" s="75">
        <v>0</v>
      </c>
      <c r="AE5" s="75">
        <v>0</v>
      </c>
      <c r="AF5" s="75">
        <v>0</v>
      </c>
      <c r="AG5" s="75">
        <v>1</v>
      </c>
      <c r="AH5" s="75">
        <v>1</v>
      </c>
      <c r="AI5" s="75">
        <v>4</v>
      </c>
      <c r="AJ5" s="137" t="s">
        <v>1</v>
      </c>
      <c r="AK5" s="137" t="s">
        <v>160</v>
      </c>
      <c r="AL5" s="137" t="s">
        <v>1</v>
      </c>
    </row>
    <row r="6" spans="1:40" x14ac:dyDescent="0.2">
      <c r="A6" s="66">
        <v>4</v>
      </c>
      <c r="B6" s="141" t="s">
        <v>292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8">
        <v>0</v>
      </c>
      <c r="R6" s="69">
        <v>0</v>
      </c>
      <c r="S6" s="69">
        <v>0</v>
      </c>
      <c r="T6" s="69">
        <v>0</v>
      </c>
      <c r="U6" s="68">
        <v>0</v>
      </c>
      <c r="V6" s="70">
        <v>0</v>
      </c>
      <c r="W6" s="71">
        <v>0</v>
      </c>
      <c r="X6" s="72">
        <v>0</v>
      </c>
      <c r="Y6" s="73">
        <v>0</v>
      </c>
      <c r="Z6" s="73">
        <v>0</v>
      </c>
      <c r="AA6" s="73">
        <v>0</v>
      </c>
      <c r="AB6" s="74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137" t="s">
        <v>1</v>
      </c>
      <c r="AK6" s="137" t="s">
        <v>1</v>
      </c>
      <c r="AL6" s="137" t="s">
        <v>153</v>
      </c>
    </row>
    <row r="7" spans="1:40" x14ac:dyDescent="0.2">
      <c r="A7" s="66">
        <v>5</v>
      </c>
      <c r="B7" s="141" t="s">
        <v>293</v>
      </c>
      <c r="C7" s="66">
        <v>1</v>
      </c>
      <c r="D7" s="66">
        <v>1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1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0</v>
      </c>
      <c r="S7" s="69">
        <v>0</v>
      </c>
      <c r="T7" s="69">
        <v>0</v>
      </c>
      <c r="U7" s="68">
        <v>0</v>
      </c>
      <c r="V7" s="70">
        <f t="shared" ref="V7:V24" si="0">F7/D7</f>
        <v>0</v>
      </c>
      <c r="W7" s="71">
        <f t="shared" ref="W7:W24" si="1">(F7+L7+M7)/C7</f>
        <v>0</v>
      </c>
      <c r="X7" s="72">
        <f t="shared" ref="X7:X24" si="2">N7/D7</f>
        <v>0</v>
      </c>
      <c r="Y7" s="73">
        <v>0</v>
      </c>
      <c r="Z7" s="73">
        <v>0</v>
      </c>
      <c r="AA7" s="73">
        <v>0</v>
      </c>
      <c r="AB7" s="74">
        <v>0</v>
      </c>
      <c r="AC7" s="75">
        <v>0</v>
      </c>
      <c r="AD7" s="75">
        <v>0</v>
      </c>
      <c r="AE7" s="75">
        <v>0</v>
      </c>
      <c r="AF7" s="75">
        <v>0</v>
      </c>
      <c r="AG7" s="75">
        <v>1</v>
      </c>
      <c r="AH7" s="75">
        <v>0</v>
      </c>
      <c r="AI7" s="75">
        <v>1</v>
      </c>
      <c r="AJ7" s="66">
        <v>4</v>
      </c>
      <c r="AK7" s="137" t="s">
        <v>162</v>
      </c>
      <c r="AL7" s="137" t="s">
        <v>164</v>
      </c>
    </row>
    <row r="8" spans="1:40" x14ac:dyDescent="0.2">
      <c r="A8" s="66">
        <v>6</v>
      </c>
      <c r="B8" s="141" t="s">
        <v>294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0</v>
      </c>
      <c r="S8" s="69">
        <v>0</v>
      </c>
      <c r="T8" s="69">
        <v>0</v>
      </c>
      <c r="U8" s="68">
        <v>0</v>
      </c>
      <c r="V8" s="70">
        <v>0</v>
      </c>
      <c r="W8" s="71">
        <v>0</v>
      </c>
      <c r="X8" s="72">
        <v>0</v>
      </c>
      <c r="Y8" s="73">
        <v>0</v>
      </c>
      <c r="Z8" s="73">
        <v>0</v>
      </c>
      <c r="AA8" s="73">
        <v>0</v>
      </c>
      <c r="AB8" s="74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137" t="s">
        <v>1</v>
      </c>
      <c r="AK8" s="137" t="s">
        <v>1</v>
      </c>
      <c r="AL8" s="137" t="s">
        <v>153</v>
      </c>
    </row>
    <row r="9" spans="1:40" x14ac:dyDescent="0.2">
      <c r="A9" s="66">
        <v>7</v>
      </c>
      <c r="B9" s="141" t="s">
        <v>295</v>
      </c>
      <c r="C9" s="66">
        <v>3</v>
      </c>
      <c r="D9" s="66">
        <v>3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1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8">
        <v>0</v>
      </c>
      <c r="R9" s="69">
        <v>5</v>
      </c>
      <c r="S9" s="69">
        <v>0</v>
      </c>
      <c r="T9" s="69">
        <v>0</v>
      </c>
      <c r="U9" s="68">
        <v>0</v>
      </c>
      <c r="V9" s="70">
        <v>0</v>
      </c>
      <c r="W9" s="71">
        <f t="shared" si="1"/>
        <v>0</v>
      </c>
      <c r="X9" s="72">
        <f t="shared" si="2"/>
        <v>0</v>
      </c>
      <c r="Y9" s="73">
        <v>0</v>
      </c>
      <c r="Z9" s="73">
        <v>1</v>
      </c>
      <c r="AA9" s="73">
        <v>0</v>
      </c>
      <c r="AB9" s="74">
        <f t="shared" ref="AB9:AB14" si="3">(Y9+Z9)/(Y9+Z9+AA9)</f>
        <v>1</v>
      </c>
      <c r="AC9" s="75">
        <v>0</v>
      </c>
      <c r="AD9" s="75">
        <v>0</v>
      </c>
      <c r="AE9" s="75">
        <v>0</v>
      </c>
      <c r="AF9" s="75">
        <v>0</v>
      </c>
      <c r="AG9" s="75">
        <v>1</v>
      </c>
      <c r="AH9" s="75">
        <v>0</v>
      </c>
      <c r="AI9" s="75">
        <v>3</v>
      </c>
      <c r="AJ9" s="66">
        <v>5</v>
      </c>
      <c r="AK9" s="137" t="s">
        <v>305</v>
      </c>
      <c r="AL9" s="137" t="s">
        <v>306</v>
      </c>
    </row>
    <row r="10" spans="1:40" x14ac:dyDescent="0.2">
      <c r="A10" s="66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40" x14ac:dyDescent="0.2">
      <c r="A11" s="66">
        <v>9</v>
      </c>
      <c r="B11" s="141" t="s">
        <v>297</v>
      </c>
      <c r="C11" s="66">
        <v>1</v>
      </c>
      <c r="D11" s="66">
        <v>1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8">
        <v>0</v>
      </c>
      <c r="R11" s="69">
        <v>1</v>
      </c>
      <c r="S11" s="69">
        <v>0</v>
      </c>
      <c r="T11" s="69">
        <v>0</v>
      </c>
      <c r="U11" s="68">
        <v>0</v>
      </c>
      <c r="V11" s="70">
        <f t="shared" si="0"/>
        <v>0</v>
      </c>
      <c r="W11" s="71">
        <f t="shared" si="1"/>
        <v>0</v>
      </c>
      <c r="X11" s="72">
        <f t="shared" si="2"/>
        <v>0</v>
      </c>
      <c r="Y11" s="73">
        <v>0</v>
      </c>
      <c r="Z11" s="73">
        <v>0</v>
      </c>
      <c r="AA11" s="73">
        <v>0</v>
      </c>
      <c r="AB11" s="74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1</v>
      </c>
      <c r="AH11" s="75">
        <v>0</v>
      </c>
      <c r="AI11" s="75">
        <v>1</v>
      </c>
      <c r="AJ11" s="75">
        <v>3</v>
      </c>
      <c r="AK11" s="18" t="s">
        <v>160</v>
      </c>
      <c r="AL11" s="18" t="s">
        <v>335</v>
      </c>
    </row>
    <row r="12" spans="1:40" x14ac:dyDescent="0.2">
      <c r="A12" s="66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40" x14ac:dyDescent="0.2">
      <c r="A13" s="66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40" x14ac:dyDescent="0.2">
      <c r="A14" s="66">
        <v>12</v>
      </c>
      <c r="B14" s="141" t="s">
        <v>374</v>
      </c>
      <c r="C14" s="66">
        <v>1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1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84">
        <v>1</v>
      </c>
      <c r="V14" s="70">
        <v>0</v>
      </c>
      <c r="W14" s="71">
        <f t="shared" si="1"/>
        <v>1</v>
      </c>
      <c r="X14" s="72">
        <v>0</v>
      </c>
      <c r="Y14" s="73">
        <v>1</v>
      </c>
      <c r="Z14" s="73">
        <v>0</v>
      </c>
      <c r="AA14" s="73">
        <v>0</v>
      </c>
      <c r="AB14" s="74">
        <f t="shared" si="3"/>
        <v>1</v>
      </c>
      <c r="AC14" s="73">
        <v>0</v>
      </c>
      <c r="AD14" s="73">
        <v>0</v>
      </c>
      <c r="AE14" s="73">
        <v>0</v>
      </c>
      <c r="AF14" s="73">
        <v>0</v>
      </c>
      <c r="AG14" s="66">
        <v>1</v>
      </c>
      <c r="AH14" s="66">
        <v>0</v>
      </c>
      <c r="AI14" s="66">
        <v>3</v>
      </c>
      <c r="AJ14" s="66">
        <v>9</v>
      </c>
      <c r="AK14" s="137" t="s">
        <v>156</v>
      </c>
      <c r="AL14" s="137" t="s">
        <v>11</v>
      </c>
    </row>
    <row r="15" spans="1:40" x14ac:dyDescent="0.2">
      <c r="A15" s="66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84">
        <v>0</v>
      </c>
      <c r="R15" s="69">
        <v>0</v>
      </c>
      <c r="S15" s="69">
        <v>0</v>
      </c>
      <c r="T15" s="69">
        <v>0</v>
      </c>
      <c r="U15" s="84">
        <v>0</v>
      </c>
      <c r="V15" s="70">
        <v>0</v>
      </c>
      <c r="W15" s="71">
        <v>0</v>
      </c>
      <c r="X15" s="72">
        <v>0</v>
      </c>
      <c r="Y15" s="75">
        <v>0</v>
      </c>
      <c r="Z15" s="75">
        <v>0</v>
      </c>
      <c r="AA15" s="75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66">
        <v>1</v>
      </c>
      <c r="AH15" s="66">
        <v>0</v>
      </c>
      <c r="AI15" s="66">
        <v>1</v>
      </c>
      <c r="AJ15" s="66">
        <v>6</v>
      </c>
      <c r="AK15" s="137" t="s">
        <v>165</v>
      </c>
      <c r="AL15" s="137" t="s">
        <v>1</v>
      </c>
      <c r="AM15" s="112"/>
      <c r="AN15" s="112"/>
    </row>
    <row r="16" spans="1:40" x14ac:dyDescent="0.2">
      <c r="A16" s="66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84">
        <v>0</v>
      </c>
      <c r="R16" s="69">
        <v>0</v>
      </c>
      <c r="S16" s="69">
        <v>0</v>
      </c>
      <c r="T16" s="69">
        <v>0</v>
      </c>
      <c r="U16" s="84">
        <v>0</v>
      </c>
      <c r="V16" s="70">
        <v>0</v>
      </c>
      <c r="W16" s="71">
        <v>0</v>
      </c>
      <c r="X16" s="72">
        <v>0</v>
      </c>
      <c r="Y16" s="75">
        <v>0</v>
      </c>
      <c r="Z16" s="75">
        <v>0</v>
      </c>
      <c r="AA16" s="75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66">
        <v>0</v>
      </c>
      <c r="AH16" s="66">
        <v>0</v>
      </c>
      <c r="AI16" s="66">
        <v>0</v>
      </c>
      <c r="AJ16" s="137" t="s">
        <v>1</v>
      </c>
      <c r="AK16" s="137" t="s">
        <v>1</v>
      </c>
      <c r="AL16" s="18" t="s">
        <v>153</v>
      </c>
    </row>
    <row r="17" spans="1:38" x14ac:dyDescent="0.2">
      <c r="A17" s="66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84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66">
        <v>1</v>
      </c>
      <c r="AH17" s="66">
        <v>0</v>
      </c>
      <c r="AI17" s="66">
        <v>2</v>
      </c>
      <c r="AJ17" s="137" t="s">
        <v>1</v>
      </c>
      <c r="AK17" s="137" t="s">
        <v>160</v>
      </c>
      <c r="AL17" s="18" t="s">
        <v>1</v>
      </c>
    </row>
    <row r="18" spans="1:38" x14ac:dyDescent="0.2">
      <c r="A18" s="66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84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66">
        <v>1</v>
      </c>
      <c r="AH18" s="66">
        <v>0</v>
      </c>
      <c r="AI18" s="66">
        <v>1</v>
      </c>
      <c r="AJ18" s="66">
        <v>3</v>
      </c>
      <c r="AK18" s="137" t="s">
        <v>165</v>
      </c>
      <c r="AL18" s="137" t="s">
        <v>1</v>
      </c>
    </row>
    <row r="19" spans="1:38" x14ac:dyDescent="0.2">
      <c r="A19" s="66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84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66">
        <v>0</v>
      </c>
      <c r="AH19" s="66">
        <v>0</v>
      </c>
      <c r="AI19" s="66">
        <v>0</v>
      </c>
      <c r="AJ19" s="137" t="s">
        <v>1</v>
      </c>
      <c r="AK19" s="137" t="s">
        <v>1</v>
      </c>
      <c r="AL19" s="137" t="s">
        <v>153</v>
      </c>
    </row>
    <row r="20" spans="1:38" x14ac:dyDescent="0.2">
      <c r="A20" s="73">
        <v>18</v>
      </c>
      <c r="B20" s="141" t="s">
        <v>450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8">
        <v>0</v>
      </c>
      <c r="R20" s="69">
        <v>0</v>
      </c>
      <c r="S20" s="69">
        <v>0</v>
      </c>
      <c r="T20" s="69">
        <v>0</v>
      </c>
      <c r="U20" s="84">
        <v>0</v>
      </c>
      <c r="V20" s="70">
        <v>0</v>
      </c>
      <c r="W20" s="71">
        <v>0</v>
      </c>
      <c r="X20" s="72">
        <v>0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66">
        <v>0</v>
      </c>
      <c r="AH20" s="66">
        <v>0</v>
      </c>
      <c r="AI20" s="66">
        <v>0</v>
      </c>
      <c r="AJ20" s="137" t="s">
        <v>1</v>
      </c>
      <c r="AK20" s="137" t="s">
        <v>1</v>
      </c>
      <c r="AL20" s="137" t="s">
        <v>153</v>
      </c>
    </row>
    <row r="21" spans="1:38" x14ac:dyDescent="0.2">
      <c r="A21" s="73">
        <v>19</v>
      </c>
      <c r="B21" s="141" t="s">
        <v>450</v>
      </c>
      <c r="C21" s="66">
        <v>1</v>
      </c>
      <c r="D21" s="66">
        <v>1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1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8">
        <v>0</v>
      </c>
      <c r="R21" s="69">
        <v>1</v>
      </c>
      <c r="S21" s="69">
        <v>0</v>
      </c>
      <c r="T21" s="69">
        <v>0</v>
      </c>
      <c r="U21" s="84">
        <v>0</v>
      </c>
      <c r="V21" s="70">
        <f t="shared" si="0"/>
        <v>0</v>
      </c>
      <c r="W21" s="71">
        <f t="shared" si="1"/>
        <v>0</v>
      </c>
      <c r="X21" s="72">
        <f t="shared" si="2"/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66">
        <v>1</v>
      </c>
      <c r="AH21" s="66">
        <v>0</v>
      </c>
      <c r="AI21" s="66">
        <v>1</v>
      </c>
      <c r="AJ21" s="66">
        <v>1</v>
      </c>
      <c r="AK21" s="137" t="s">
        <v>165</v>
      </c>
      <c r="AL21" s="137" t="s">
        <v>161</v>
      </c>
    </row>
    <row r="22" spans="1:38" x14ac:dyDescent="0.2">
      <c r="A22" s="73">
        <v>20</v>
      </c>
      <c r="B22" s="141" t="s">
        <v>474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66">
        <v>0</v>
      </c>
      <c r="R22" s="66">
        <v>0</v>
      </c>
      <c r="S22" s="66">
        <v>0</v>
      </c>
      <c r="T22" s="69">
        <v>0</v>
      </c>
      <c r="U22" s="84">
        <v>0</v>
      </c>
      <c r="V22" s="70">
        <v>0</v>
      </c>
      <c r="W22" s="71">
        <v>0</v>
      </c>
      <c r="X22" s="72"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66">
        <v>1</v>
      </c>
      <c r="AH22" s="66">
        <v>0</v>
      </c>
      <c r="AI22" s="66">
        <v>2</v>
      </c>
      <c r="AJ22" s="66">
        <v>9</v>
      </c>
      <c r="AK22" s="137" t="s">
        <v>154</v>
      </c>
      <c r="AL22" s="137" t="s">
        <v>1</v>
      </c>
    </row>
    <row r="23" spans="1:38" x14ac:dyDescent="0.2">
      <c r="A23" s="73">
        <v>21</v>
      </c>
      <c r="B23" s="141" t="s">
        <v>490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84">
        <v>0</v>
      </c>
      <c r="R23" s="84">
        <v>0</v>
      </c>
      <c r="S23" s="84">
        <v>0</v>
      </c>
      <c r="T23" s="68">
        <v>0</v>
      </c>
      <c r="U23" s="84">
        <v>0</v>
      </c>
      <c r="V23" s="70">
        <v>0</v>
      </c>
      <c r="W23" s="71">
        <v>0</v>
      </c>
      <c r="X23" s="72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66">
        <v>0</v>
      </c>
      <c r="AH23" s="66">
        <v>0</v>
      </c>
      <c r="AI23" s="66">
        <v>0</v>
      </c>
      <c r="AJ23" s="137" t="s">
        <v>1</v>
      </c>
      <c r="AK23" s="137" t="s">
        <v>1</v>
      </c>
      <c r="AL23" s="137" t="s">
        <v>153</v>
      </c>
    </row>
    <row r="24" spans="1:38" x14ac:dyDescent="0.2">
      <c r="A24" s="73">
        <v>22</v>
      </c>
      <c r="B24" s="141" t="s">
        <v>474</v>
      </c>
      <c r="C24" s="75">
        <v>1</v>
      </c>
      <c r="D24" s="75">
        <v>1</v>
      </c>
      <c r="E24" s="75">
        <v>1</v>
      </c>
      <c r="F24" s="75">
        <v>1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84">
        <v>0</v>
      </c>
      <c r="R24" s="84">
        <v>0</v>
      </c>
      <c r="S24" s="84">
        <v>0</v>
      </c>
      <c r="T24" s="68">
        <v>0</v>
      </c>
      <c r="U24" s="84">
        <v>0</v>
      </c>
      <c r="V24" s="70">
        <f t="shared" si="0"/>
        <v>1</v>
      </c>
      <c r="W24" s="71">
        <f t="shared" si="1"/>
        <v>1</v>
      </c>
      <c r="X24" s="72">
        <f t="shared" si="2"/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66">
        <v>1</v>
      </c>
      <c r="AH24" s="66">
        <v>0</v>
      </c>
      <c r="AI24" s="66">
        <v>2</v>
      </c>
      <c r="AJ24" s="66">
        <v>1</v>
      </c>
      <c r="AK24" s="137" t="s">
        <v>157</v>
      </c>
      <c r="AL24" s="137" t="s">
        <v>152</v>
      </c>
    </row>
    <row r="25" spans="1:38" x14ac:dyDescent="0.2">
      <c r="A25" s="73">
        <v>23</v>
      </c>
      <c r="B25" s="141" t="s">
        <v>522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84">
        <v>0</v>
      </c>
      <c r="R25" s="84">
        <v>0</v>
      </c>
      <c r="S25" s="84">
        <v>0</v>
      </c>
      <c r="T25" s="68">
        <v>0</v>
      </c>
      <c r="U25" s="84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3">
        <v>0</v>
      </c>
      <c r="AD25" s="73">
        <v>0</v>
      </c>
      <c r="AE25" s="73">
        <v>0</v>
      </c>
      <c r="AF25" s="73">
        <v>0</v>
      </c>
      <c r="AG25" s="66">
        <v>0</v>
      </c>
      <c r="AH25" s="66">
        <v>0</v>
      </c>
      <c r="AI25" s="66">
        <v>0</v>
      </c>
      <c r="AJ25" s="137" t="s">
        <v>1</v>
      </c>
      <c r="AK25" s="137" t="s">
        <v>1</v>
      </c>
      <c r="AL25" s="137" t="s">
        <v>153</v>
      </c>
    </row>
    <row r="26" spans="1:38" x14ac:dyDescent="0.2">
      <c r="A26" s="73">
        <v>24</v>
      </c>
      <c r="B26" s="141" t="s">
        <v>522</v>
      </c>
      <c r="C26" s="75">
        <v>0</v>
      </c>
      <c r="D26" s="75">
        <v>0</v>
      </c>
      <c r="E26" s="75">
        <v>1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84">
        <v>0</v>
      </c>
      <c r="R26" s="84">
        <v>0</v>
      </c>
      <c r="S26" s="84">
        <v>0</v>
      </c>
      <c r="T26" s="68">
        <v>0</v>
      </c>
      <c r="U26" s="84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66">
        <v>1</v>
      </c>
      <c r="AH26" s="66">
        <v>0</v>
      </c>
      <c r="AI26" s="66">
        <v>1</v>
      </c>
      <c r="AJ26" s="66">
        <v>4</v>
      </c>
      <c r="AK26" s="137" t="s">
        <v>165</v>
      </c>
      <c r="AL26" s="137" t="s">
        <v>165</v>
      </c>
    </row>
    <row r="27" spans="1:38" x14ac:dyDescent="0.2">
      <c r="A27" s="73">
        <v>25</v>
      </c>
      <c r="B27" s="141" t="s">
        <v>490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84">
        <v>0</v>
      </c>
      <c r="R27" s="84">
        <v>0</v>
      </c>
      <c r="S27" s="84">
        <v>0</v>
      </c>
      <c r="T27" s="68">
        <v>0</v>
      </c>
      <c r="U27" s="84">
        <v>0</v>
      </c>
      <c r="V27" s="70">
        <v>0</v>
      </c>
      <c r="W27" s="70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66">
        <v>1</v>
      </c>
      <c r="AH27" s="66">
        <v>0</v>
      </c>
      <c r="AI27" s="66">
        <v>1</v>
      </c>
      <c r="AJ27" s="66">
        <v>3</v>
      </c>
      <c r="AK27" s="137" t="s">
        <v>165</v>
      </c>
      <c r="AL27" s="137" t="s">
        <v>1</v>
      </c>
    </row>
    <row r="28" spans="1:38" x14ac:dyDescent="0.2">
      <c r="A28" s="73">
        <v>26</v>
      </c>
      <c r="B28" s="141" t="s">
        <v>578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84">
        <v>0</v>
      </c>
      <c r="R28" s="84">
        <v>0</v>
      </c>
      <c r="S28" s="84">
        <v>0</v>
      </c>
      <c r="T28" s="68">
        <v>0</v>
      </c>
      <c r="U28" s="84">
        <v>0</v>
      </c>
      <c r="V28" s="70">
        <v>0</v>
      </c>
      <c r="W28" s="70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66">
        <v>0</v>
      </c>
      <c r="AH28" s="66">
        <v>0</v>
      </c>
      <c r="AI28" s="66">
        <v>0</v>
      </c>
      <c r="AJ28" s="137" t="s">
        <v>1</v>
      </c>
      <c r="AK28" s="137" t="s">
        <v>1</v>
      </c>
      <c r="AL28" s="137" t="s">
        <v>153</v>
      </c>
    </row>
    <row r="29" spans="1:38" ht="13.5" thickBot="1" x14ac:dyDescent="0.25">
      <c r="A29" s="77">
        <v>27</v>
      </c>
      <c r="B29" s="223" t="s">
        <v>296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8">
        <v>0</v>
      </c>
      <c r="R29" s="78">
        <v>0</v>
      </c>
      <c r="S29" s="78">
        <v>0</v>
      </c>
      <c r="T29" s="79">
        <v>0</v>
      </c>
      <c r="U29" s="78">
        <v>0</v>
      </c>
      <c r="V29" s="80">
        <v>0</v>
      </c>
      <c r="W29" s="80">
        <v>0</v>
      </c>
      <c r="X29" s="81">
        <v>0</v>
      </c>
      <c r="Y29" s="77">
        <v>0</v>
      </c>
      <c r="Z29" s="77">
        <v>0</v>
      </c>
      <c r="AA29" s="77">
        <v>0</v>
      </c>
      <c r="AB29" s="113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1</v>
      </c>
      <c r="AH29" s="77">
        <v>0</v>
      </c>
      <c r="AI29" s="77">
        <v>1</v>
      </c>
      <c r="AJ29" s="77">
        <v>9</v>
      </c>
      <c r="AK29" s="206" t="s">
        <v>165</v>
      </c>
      <c r="AL29" s="206" t="s">
        <v>1</v>
      </c>
    </row>
    <row r="30" spans="1:38" x14ac:dyDescent="0.2">
      <c r="A30" s="73"/>
      <c r="B30" s="146"/>
      <c r="C30" s="53">
        <f t="shared" ref="C30:U30" si="4">SUM(C3:C29)</f>
        <v>9</v>
      </c>
      <c r="D30" s="53">
        <f t="shared" si="4"/>
        <v>8</v>
      </c>
      <c r="E30" s="53">
        <f t="shared" si="4"/>
        <v>2</v>
      </c>
      <c r="F30" s="53">
        <f t="shared" si="4"/>
        <v>1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3</v>
      </c>
      <c r="L30" s="11">
        <f t="shared" si="4"/>
        <v>1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2">
        <f t="shared" si="4"/>
        <v>0</v>
      </c>
      <c r="R30" s="12">
        <f t="shared" si="4"/>
        <v>8</v>
      </c>
      <c r="S30" s="12">
        <f t="shared" si="4"/>
        <v>0</v>
      </c>
      <c r="T30" s="12">
        <f t="shared" si="4"/>
        <v>0</v>
      </c>
      <c r="U30" s="12">
        <f t="shared" si="4"/>
        <v>1</v>
      </c>
      <c r="V30" s="13">
        <f>F30/D30</f>
        <v>0.125</v>
      </c>
      <c r="W30" s="13">
        <f>(F30+L30+M30)/C30</f>
        <v>0.22222222222222221</v>
      </c>
      <c r="X30" s="58">
        <f>N30/D30</f>
        <v>0</v>
      </c>
      <c r="Y30" s="2">
        <f>SUM(Y3:Y29)</f>
        <v>3</v>
      </c>
      <c r="Z30" s="2">
        <f>SUM(Z3:Z29)</f>
        <v>2</v>
      </c>
      <c r="AA30" s="2">
        <f>SUM(AA3:AA29)</f>
        <v>1</v>
      </c>
      <c r="AB30" s="57">
        <f>(Y30+Z30)/(Y30+Z30+AA30)</f>
        <v>0.83333333333333337</v>
      </c>
      <c r="AC30" s="2">
        <f t="shared" ref="AC30:AI30" si="5">SUM(AC3:AC29)</f>
        <v>0</v>
      </c>
      <c r="AD30" s="2">
        <f t="shared" si="5"/>
        <v>0</v>
      </c>
      <c r="AE30" s="2">
        <f t="shared" si="5"/>
        <v>0</v>
      </c>
      <c r="AF30" s="2">
        <f t="shared" si="5"/>
        <v>0</v>
      </c>
      <c r="AG30" s="2">
        <f t="shared" si="5"/>
        <v>16</v>
      </c>
      <c r="AH30" s="2">
        <f t="shared" si="5"/>
        <v>1</v>
      </c>
      <c r="AI30" s="2">
        <f t="shared" si="5"/>
        <v>27</v>
      </c>
      <c r="AJ30" s="66"/>
      <c r="AK30" s="66"/>
      <c r="AL30" s="66"/>
    </row>
    <row r="31" spans="1:38" x14ac:dyDescent="0.2">
      <c r="A31" s="83"/>
      <c r="B31" s="146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T31" s="114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66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37" t="s">
        <v>153</v>
      </c>
    </row>
    <row r="36" spans="1:38" x14ac:dyDescent="0.2">
      <c r="A36" s="66">
        <v>12</v>
      </c>
      <c r="B36" s="141" t="s">
        <v>374</v>
      </c>
      <c r="C36" s="66">
        <v>1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1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84">
        <v>1</v>
      </c>
      <c r="V36" s="70">
        <v>0</v>
      </c>
      <c r="W36" s="71">
        <f t="shared" ref="W36" si="6">(F36+L36+M36)/C36</f>
        <v>1</v>
      </c>
      <c r="X36" s="72">
        <v>0</v>
      </c>
      <c r="Y36" s="73">
        <v>1</v>
      </c>
      <c r="Z36" s="73">
        <v>0</v>
      </c>
      <c r="AA36" s="73">
        <v>0</v>
      </c>
      <c r="AB36" s="74">
        <f t="shared" ref="AB36" si="7">(Y36+Z36)/(Y36+Z36+AA36)</f>
        <v>1</v>
      </c>
      <c r="AC36" s="73">
        <v>0</v>
      </c>
      <c r="AD36" s="73">
        <v>0</v>
      </c>
      <c r="AE36" s="73">
        <v>0</v>
      </c>
      <c r="AF36" s="73">
        <v>0</v>
      </c>
      <c r="AG36" s="66">
        <v>1</v>
      </c>
      <c r="AH36" s="66">
        <v>0</v>
      </c>
      <c r="AI36" s="66">
        <v>3</v>
      </c>
      <c r="AJ36" s="66">
        <v>9</v>
      </c>
      <c r="AK36" s="137" t="s">
        <v>156</v>
      </c>
      <c r="AL36" s="137" t="s">
        <v>11</v>
      </c>
    </row>
    <row r="37" spans="1:38" x14ac:dyDescent="0.2">
      <c r="A37" s="66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84">
        <v>0</v>
      </c>
      <c r="R37" s="69">
        <v>0</v>
      </c>
      <c r="S37" s="69">
        <v>0</v>
      </c>
      <c r="T37" s="69">
        <v>0</v>
      </c>
      <c r="U37" s="84">
        <v>0</v>
      </c>
      <c r="V37" s="70">
        <v>0</v>
      </c>
      <c r="W37" s="71">
        <v>0</v>
      </c>
      <c r="X37" s="72">
        <v>0</v>
      </c>
      <c r="Y37" s="75">
        <v>0</v>
      </c>
      <c r="Z37" s="75">
        <v>0</v>
      </c>
      <c r="AA37" s="75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66">
        <v>1</v>
      </c>
      <c r="AH37" s="66">
        <v>0</v>
      </c>
      <c r="AI37" s="66">
        <v>1</v>
      </c>
      <c r="AJ37" s="66">
        <v>6</v>
      </c>
      <c r="AK37" s="137" t="s">
        <v>165</v>
      </c>
      <c r="AL37" s="137" t="s">
        <v>1</v>
      </c>
    </row>
    <row r="38" spans="1:38" x14ac:dyDescent="0.2">
      <c r="A38" s="73">
        <v>18</v>
      </c>
      <c r="B38" s="141" t="s">
        <v>450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8">
        <v>0</v>
      </c>
      <c r="R38" s="69">
        <v>0</v>
      </c>
      <c r="S38" s="69">
        <v>0</v>
      </c>
      <c r="T38" s="69">
        <v>0</v>
      </c>
      <c r="U38" s="84">
        <v>0</v>
      </c>
      <c r="V38" s="70">
        <v>0</v>
      </c>
      <c r="W38" s="71">
        <v>0</v>
      </c>
      <c r="X38" s="72">
        <v>0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66">
        <v>0</v>
      </c>
      <c r="AH38" s="66">
        <v>0</v>
      </c>
      <c r="AI38" s="66">
        <v>0</v>
      </c>
      <c r="AJ38" s="137" t="s">
        <v>1</v>
      </c>
      <c r="AK38" s="137" t="s">
        <v>1</v>
      </c>
      <c r="AL38" s="137" t="s">
        <v>153</v>
      </c>
    </row>
    <row r="39" spans="1:38" x14ac:dyDescent="0.2">
      <c r="A39" s="73">
        <v>19</v>
      </c>
      <c r="B39" s="141" t="s">
        <v>450</v>
      </c>
      <c r="C39" s="66">
        <v>1</v>
      </c>
      <c r="D39" s="66">
        <v>1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1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8">
        <v>0</v>
      </c>
      <c r="R39" s="69">
        <v>1</v>
      </c>
      <c r="S39" s="69">
        <v>0</v>
      </c>
      <c r="T39" s="69">
        <v>0</v>
      </c>
      <c r="U39" s="84">
        <v>0</v>
      </c>
      <c r="V39" s="70">
        <f t="shared" ref="V39" si="8">F39/D39</f>
        <v>0</v>
      </c>
      <c r="W39" s="71">
        <f t="shared" ref="W39" si="9">(F39+L39+M39)/C39</f>
        <v>0</v>
      </c>
      <c r="X39" s="72">
        <f t="shared" ref="X39" si="10">N39/D39</f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66">
        <v>1</v>
      </c>
      <c r="AH39" s="66">
        <v>0</v>
      </c>
      <c r="AI39" s="66">
        <v>1</v>
      </c>
      <c r="AJ39" s="66">
        <v>1</v>
      </c>
      <c r="AK39" s="137" t="s">
        <v>165</v>
      </c>
      <c r="AL39" s="137" t="s">
        <v>161</v>
      </c>
    </row>
    <row r="40" spans="1:38" x14ac:dyDescent="0.2">
      <c r="A40" s="73">
        <v>21</v>
      </c>
      <c r="B40" s="141" t="s">
        <v>490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84">
        <v>0</v>
      </c>
      <c r="R40" s="84">
        <v>0</v>
      </c>
      <c r="S40" s="84">
        <v>0</v>
      </c>
      <c r="T40" s="68">
        <v>0</v>
      </c>
      <c r="U40" s="84">
        <v>0</v>
      </c>
      <c r="V40" s="70">
        <v>0</v>
      </c>
      <c r="W40" s="71">
        <v>0</v>
      </c>
      <c r="X40" s="72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66">
        <v>0</v>
      </c>
      <c r="AH40" s="66">
        <v>0</v>
      </c>
      <c r="AI40" s="66">
        <v>0</v>
      </c>
      <c r="AJ40" s="137" t="s">
        <v>1</v>
      </c>
      <c r="AK40" s="137" t="s">
        <v>1</v>
      </c>
      <c r="AL40" s="137" t="s">
        <v>153</v>
      </c>
    </row>
    <row r="41" spans="1:38" x14ac:dyDescent="0.2">
      <c r="A41" s="73">
        <v>23</v>
      </c>
      <c r="B41" s="141" t="s">
        <v>522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84">
        <v>0</v>
      </c>
      <c r="R41" s="84">
        <v>0</v>
      </c>
      <c r="S41" s="84">
        <v>0</v>
      </c>
      <c r="T41" s="68">
        <v>0</v>
      </c>
      <c r="U41" s="84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3">
        <v>0</v>
      </c>
      <c r="AD41" s="73">
        <v>0</v>
      </c>
      <c r="AE41" s="73">
        <v>0</v>
      </c>
      <c r="AF41" s="73">
        <v>0</v>
      </c>
      <c r="AG41" s="66">
        <v>0</v>
      </c>
      <c r="AH41" s="66">
        <v>0</v>
      </c>
      <c r="AI41" s="66">
        <v>0</v>
      </c>
      <c r="AJ41" s="137" t="s">
        <v>1</v>
      </c>
      <c r="AK41" s="137" t="s">
        <v>1</v>
      </c>
      <c r="AL41" s="137" t="s">
        <v>153</v>
      </c>
    </row>
    <row r="42" spans="1:38" x14ac:dyDescent="0.2">
      <c r="A42" s="73">
        <v>24</v>
      </c>
      <c r="B42" s="141" t="s">
        <v>522</v>
      </c>
      <c r="C42" s="75">
        <v>0</v>
      </c>
      <c r="D42" s="75">
        <v>0</v>
      </c>
      <c r="E42" s="75">
        <v>1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84">
        <v>0</v>
      </c>
      <c r="R42" s="84">
        <v>0</v>
      </c>
      <c r="S42" s="84">
        <v>0</v>
      </c>
      <c r="T42" s="68">
        <v>0</v>
      </c>
      <c r="U42" s="84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66">
        <v>1</v>
      </c>
      <c r="AH42" s="66">
        <v>0</v>
      </c>
      <c r="AI42" s="66">
        <v>1</v>
      </c>
      <c r="AJ42" s="66">
        <v>4</v>
      </c>
      <c r="AK42" s="137" t="s">
        <v>165</v>
      </c>
      <c r="AL42" s="137" t="s">
        <v>165</v>
      </c>
    </row>
    <row r="43" spans="1:38" ht="13.5" thickBot="1" x14ac:dyDescent="0.25">
      <c r="A43" s="77">
        <v>25</v>
      </c>
      <c r="B43" s="204" t="s">
        <v>490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8">
        <v>0</v>
      </c>
      <c r="R43" s="78">
        <v>0</v>
      </c>
      <c r="S43" s="78">
        <v>0</v>
      </c>
      <c r="T43" s="79">
        <v>0</v>
      </c>
      <c r="U43" s="78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1</v>
      </c>
      <c r="AH43" s="77">
        <v>0</v>
      </c>
      <c r="AI43" s="77">
        <v>1</v>
      </c>
      <c r="AJ43" s="77">
        <v>3</v>
      </c>
      <c r="AK43" s="182" t="s">
        <v>165</v>
      </c>
      <c r="AL43" s="182" t="s">
        <v>1</v>
      </c>
    </row>
    <row r="44" spans="1:38" s="172" customFormat="1" x14ac:dyDescent="0.2">
      <c r="B44" s="173"/>
      <c r="C44" s="164">
        <f t="shared" ref="C44:U44" si="11">SUM(C34:C43)</f>
        <v>2</v>
      </c>
      <c r="D44" s="164">
        <f t="shared" si="11"/>
        <v>1</v>
      </c>
      <c r="E44" s="164">
        <f t="shared" si="11"/>
        <v>1</v>
      </c>
      <c r="F44" s="164">
        <f t="shared" si="11"/>
        <v>0</v>
      </c>
      <c r="G44" s="164">
        <f t="shared" si="11"/>
        <v>0</v>
      </c>
      <c r="H44" s="164">
        <f t="shared" si="11"/>
        <v>0</v>
      </c>
      <c r="I44" s="164">
        <f t="shared" si="11"/>
        <v>0</v>
      </c>
      <c r="J44" s="164">
        <f t="shared" si="11"/>
        <v>0</v>
      </c>
      <c r="K44" s="164">
        <f t="shared" si="11"/>
        <v>1</v>
      </c>
      <c r="L44" s="164">
        <f t="shared" si="11"/>
        <v>1</v>
      </c>
      <c r="M44" s="164">
        <f t="shared" si="11"/>
        <v>0</v>
      </c>
      <c r="N44" s="164">
        <f t="shared" si="11"/>
        <v>0</v>
      </c>
      <c r="O44" s="164">
        <f t="shared" si="11"/>
        <v>0</v>
      </c>
      <c r="P44" s="164">
        <f t="shared" si="11"/>
        <v>0</v>
      </c>
      <c r="Q44" s="164">
        <f t="shared" si="11"/>
        <v>0</v>
      </c>
      <c r="R44" s="164">
        <f t="shared" si="11"/>
        <v>1</v>
      </c>
      <c r="S44" s="164">
        <f t="shared" si="11"/>
        <v>0</v>
      </c>
      <c r="T44" s="164">
        <f t="shared" si="11"/>
        <v>0</v>
      </c>
      <c r="U44" s="164">
        <f t="shared" si="11"/>
        <v>1</v>
      </c>
      <c r="V44" s="174">
        <f>F44/D44</f>
        <v>0</v>
      </c>
      <c r="W44" s="174">
        <f>(F44+L44+M44)/C44</f>
        <v>0.5</v>
      </c>
      <c r="X44" s="175">
        <f>N44/D44</f>
        <v>0</v>
      </c>
      <c r="Y44" s="164">
        <f>SUM(Y34:Y43)</f>
        <v>1</v>
      </c>
      <c r="Z44" s="164">
        <f>SUM(Z34:Z43)</f>
        <v>0</v>
      </c>
      <c r="AA44" s="164">
        <f>SUM(AA34:AA43)</f>
        <v>0</v>
      </c>
      <c r="AB44" s="174">
        <f>(Y44+Z44)/(Y44+Z44+AA44)</f>
        <v>1</v>
      </c>
      <c r="AC44" s="164">
        <f t="shared" ref="AC44:AI44" si="12">SUM(AC34:AC43)</f>
        <v>0</v>
      </c>
      <c r="AD44" s="164">
        <f t="shared" si="12"/>
        <v>0</v>
      </c>
      <c r="AE44" s="164">
        <f t="shared" si="12"/>
        <v>0</v>
      </c>
      <c r="AF44" s="164">
        <f t="shared" si="12"/>
        <v>0</v>
      </c>
      <c r="AG44" s="164">
        <f t="shared" si="12"/>
        <v>5</v>
      </c>
      <c r="AH44" s="164">
        <f t="shared" si="12"/>
        <v>0</v>
      </c>
      <c r="AI44" s="164">
        <f t="shared" si="12"/>
        <v>7</v>
      </c>
      <c r="AJ44" s="164"/>
      <c r="AK44" s="164"/>
      <c r="AL44" s="164"/>
    </row>
    <row r="47" spans="1:38" x14ac:dyDescent="0.2">
      <c r="A47" s="234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73">
        <v>26</v>
      </c>
      <c r="B49" s="141" t="s">
        <v>578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84">
        <v>0</v>
      </c>
      <c r="R49" s="84">
        <v>0</v>
      </c>
      <c r="S49" s="84">
        <v>0</v>
      </c>
      <c r="T49" s="68">
        <v>0</v>
      </c>
      <c r="U49" s="84">
        <v>0</v>
      </c>
      <c r="V49" s="70">
        <v>0</v>
      </c>
      <c r="W49" s="70">
        <v>0</v>
      </c>
      <c r="X49" s="72">
        <v>0</v>
      </c>
      <c r="Y49" s="73">
        <v>0</v>
      </c>
      <c r="Z49" s="73">
        <v>0</v>
      </c>
      <c r="AA49" s="73">
        <v>0</v>
      </c>
      <c r="AB49" s="74">
        <v>0</v>
      </c>
      <c r="AC49" s="73">
        <v>0</v>
      </c>
      <c r="AD49" s="73">
        <v>0</v>
      </c>
      <c r="AE49" s="73">
        <v>0</v>
      </c>
      <c r="AF49" s="73">
        <v>0</v>
      </c>
      <c r="AG49" s="66">
        <v>0</v>
      </c>
      <c r="AH49" s="66">
        <v>0</v>
      </c>
      <c r="AI49" s="66">
        <v>0</v>
      </c>
      <c r="AJ49" s="137" t="s">
        <v>1</v>
      </c>
      <c r="AK49" s="137" t="s">
        <v>1</v>
      </c>
      <c r="AL49" s="137" t="s">
        <v>153</v>
      </c>
    </row>
    <row r="50" spans="1:38" ht="13.5" thickBot="1" x14ac:dyDescent="0.25">
      <c r="A50" s="77">
        <v>27</v>
      </c>
      <c r="B50" s="223" t="s">
        <v>296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8">
        <v>0</v>
      </c>
      <c r="R50" s="78">
        <v>0</v>
      </c>
      <c r="S50" s="78">
        <v>0</v>
      </c>
      <c r="T50" s="79">
        <v>0</v>
      </c>
      <c r="U50" s="78">
        <v>0</v>
      </c>
      <c r="V50" s="80">
        <v>0</v>
      </c>
      <c r="W50" s="80">
        <v>0</v>
      </c>
      <c r="X50" s="81">
        <v>0</v>
      </c>
      <c r="Y50" s="77">
        <v>0</v>
      </c>
      <c r="Z50" s="77">
        <v>0</v>
      </c>
      <c r="AA50" s="77">
        <v>0</v>
      </c>
      <c r="AB50" s="113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1</v>
      </c>
      <c r="AH50" s="77">
        <v>0</v>
      </c>
      <c r="AI50" s="77">
        <v>1</v>
      </c>
      <c r="AJ50" s="77">
        <v>9</v>
      </c>
      <c r="AK50" s="206" t="s">
        <v>165</v>
      </c>
      <c r="AL50" s="206" t="s">
        <v>1</v>
      </c>
    </row>
    <row r="51" spans="1:38" s="172" customFormat="1" x14ac:dyDescent="0.2">
      <c r="B51" s="173"/>
      <c r="C51" s="218">
        <f t="shared" ref="C51:U51" si="13">SUM(C49:C50)</f>
        <v>0</v>
      </c>
      <c r="D51" s="218">
        <f t="shared" si="13"/>
        <v>0</v>
      </c>
      <c r="E51" s="218">
        <f t="shared" si="13"/>
        <v>0</v>
      </c>
      <c r="F51" s="218">
        <f t="shared" si="13"/>
        <v>0</v>
      </c>
      <c r="G51" s="218">
        <f t="shared" si="13"/>
        <v>0</v>
      </c>
      <c r="H51" s="218">
        <f t="shared" si="13"/>
        <v>0</v>
      </c>
      <c r="I51" s="218">
        <f t="shared" si="13"/>
        <v>0</v>
      </c>
      <c r="J51" s="218">
        <f t="shared" si="13"/>
        <v>0</v>
      </c>
      <c r="K51" s="218">
        <f t="shared" si="13"/>
        <v>0</v>
      </c>
      <c r="L51" s="218">
        <f t="shared" si="13"/>
        <v>0</v>
      </c>
      <c r="M51" s="218">
        <f t="shared" si="13"/>
        <v>0</v>
      </c>
      <c r="N51" s="218">
        <f t="shared" si="13"/>
        <v>0</v>
      </c>
      <c r="O51" s="218">
        <f t="shared" si="13"/>
        <v>0</v>
      </c>
      <c r="P51" s="218">
        <f t="shared" si="13"/>
        <v>0</v>
      </c>
      <c r="Q51" s="218">
        <f t="shared" si="13"/>
        <v>0</v>
      </c>
      <c r="R51" s="218">
        <f t="shared" si="13"/>
        <v>0</v>
      </c>
      <c r="S51" s="218">
        <f t="shared" si="13"/>
        <v>0</v>
      </c>
      <c r="T51" s="218">
        <f t="shared" si="13"/>
        <v>0</v>
      </c>
      <c r="U51" s="218">
        <f t="shared" si="13"/>
        <v>0</v>
      </c>
      <c r="V51" s="174">
        <v>0</v>
      </c>
      <c r="W51" s="174">
        <v>0</v>
      </c>
      <c r="X51" s="175">
        <v>0</v>
      </c>
      <c r="Y51" s="218">
        <f>SUM(Y49:Y50)</f>
        <v>0</v>
      </c>
      <c r="Z51" s="218">
        <f>SUM(Z49:Z50)</f>
        <v>0</v>
      </c>
      <c r="AA51" s="218">
        <f>SUM(AA49:AA50)</f>
        <v>0</v>
      </c>
      <c r="AB51" s="174">
        <v>0</v>
      </c>
      <c r="AC51" s="218">
        <f t="shared" ref="AC51:AI51" si="14">SUM(AC49:AC50)</f>
        <v>0</v>
      </c>
      <c r="AD51" s="218">
        <f t="shared" si="14"/>
        <v>0</v>
      </c>
      <c r="AE51" s="218">
        <f t="shared" si="14"/>
        <v>0</v>
      </c>
      <c r="AF51" s="218">
        <f t="shared" si="14"/>
        <v>0</v>
      </c>
      <c r="AG51" s="218">
        <f t="shared" si="14"/>
        <v>1</v>
      </c>
      <c r="AH51" s="218">
        <f t="shared" si="14"/>
        <v>0</v>
      </c>
      <c r="AI51" s="218">
        <f t="shared" si="14"/>
        <v>1</v>
      </c>
      <c r="AJ51" s="218"/>
      <c r="AK51" s="218"/>
      <c r="AL51" s="218"/>
    </row>
  </sheetData>
  <mergeCells count="3">
    <mergeCell ref="A1:AL1"/>
    <mergeCell ref="A32:AL32"/>
    <mergeCell ref="A47:AL47"/>
  </mergeCells>
  <pageMargins left="0.7" right="0.7" top="0.75" bottom="0.75" header="0.3" footer="0.3"/>
  <pageSetup scale="49" orientation="landscape" r:id="rId1"/>
  <ignoredErrors>
    <ignoredError sqref="AB30 AB4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topLeftCell="A22" zoomScale="70" zoomScaleNormal="70" workbookViewId="0">
      <selection activeCell="Y30" sqref="Y30:AI30"/>
    </sheetView>
  </sheetViews>
  <sheetFormatPr defaultColWidth="8.85546875" defaultRowHeight="12.75" x14ac:dyDescent="0.2"/>
  <cols>
    <col min="1" max="1" width="9.7109375" bestFit="1" customWidth="1"/>
    <col min="2" max="2" width="26" style="143" bestFit="1" customWidth="1"/>
    <col min="3" max="4" width="4.28515625" bestFit="1" customWidth="1"/>
    <col min="5" max="6" width="3.7109375" bestFit="1" customWidth="1"/>
    <col min="7" max="7" width="3.85546875" bestFit="1" customWidth="1"/>
    <col min="8" max="8" width="4" bestFit="1" customWidth="1"/>
    <col min="9" max="9" width="4.28515625" bestFit="1" customWidth="1"/>
    <col min="10" max="10" width="4.85546875" bestFit="1" customWidth="1"/>
    <col min="11" max="11" width="4.42578125" bestFit="1" customWidth="1"/>
    <col min="12" max="12" width="4.28515625" bestFit="1" customWidth="1"/>
    <col min="13" max="13" width="5.425781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8" width="5.28515625" bestFit="1" customWidth="1"/>
    <col min="19" max="19" width="6" bestFit="1" customWidth="1"/>
    <col min="20" max="21" width="4.28515625" bestFit="1" customWidth="1"/>
    <col min="22" max="22" width="9.5703125" style="52" bestFit="1" customWidth="1"/>
    <col min="23" max="23" width="7.85546875" style="52" bestFit="1" customWidth="1"/>
    <col min="24" max="24" width="9.5703125" style="52" bestFit="1" customWidth="1"/>
    <col min="25" max="25" width="4.42578125" bestFit="1" customWidth="1"/>
    <col min="26" max="27" width="3.7109375" bestFit="1" customWidth="1"/>
    <col min="28" max="28" width="8.28515625" bestFit="1" customWidth="1"/>
    <col min="29" max="29" width="4.28515625" bestFit="1" customWidth="1"/>
    <col min="30" max="31" width="4.140625" bestFit="1" customWidth="1"/>
    <col min="32" max="32" width="4" bestFit="1" customWidth="1"/>
    <col min="33" max="33" width="4.42578125" bestFit="1" customWidth="1"/>
    <col min="34" max="34" width="4.140625" bestFit="1" customWidth="1"/>
    <col min="35" max="35" width="4.42578125" bestFit="1" customWidth="1"/>
    <col min="36" max="36" width="9.42578125" bestFit="1" customWidth="1"/>
    <col min="37" max="37" width="12.7109375" bestFit="1" customWidth="1"/>
    <col min="38" max="38" width="29.7109375" bestFit="1" customWidth="1"/>
  </cols>
  <sheetData>
    <row r="1" spans="1:40" ht="18" x14ac:dyDescent="0.25">
      <c r="A1" s="239" t="s">
        <v>194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1</v>
      </c>
      <c r="P3" s="1">
        <v>0</v>
      </c>
      <c r="Q3" s="9">
        <v>0</v>
      </c>
      <c r="R3" s="8">
        <v>1</v>
      </c>
      <c r="S3" s="8">
        <v>0</v>
      </c>
      <c r="T3" s="8">
        <v>0</v>
      </c>
      <c r="U3" s="9">
        <v>0</v>
      </c>
      <c r="V3" s="7">
        <v>0</v>
      </c>
      <c r="W3" s="6">
        <f>(F3+L3+M3)/C3</f>
        <v>0</v>
      </c>
      <c r="X3" s="24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0</v>
      </c>
      <c r="AI3" s="5">
        <v>1</v>
      </c>
      <c r="AJ3" s="1">
        <v>9</v>
      </c>
      <c r="AK3" s="137" t="s">
        <v>162</v>
      </c>
      <c r="AL3" s="137" t="s">
        <v>236</v>
      </c>
    </row>
    <row r="4" spans="1:40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7">
        <v>0</v>
      </c>
      <c r="W4" s="6">
        <v>0</v>
      </c>
      <c r="X4" s="24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153</v>
      </c>
    </row>
    <row r="5" spans="1:40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7">
        <v>0</v>
      </c>
      <c r="W5" s="6">
        <v>0</v>
      </c>
      <c r="X5" s="24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153</v>
      </c>
    </row>
    <row r="6" spans="1:40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v>0</v>
      </c>
      <c r="W6" s="6">
        <v>0</v>
      </c>
      <c r="X6" s="24"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5</v>
      </c>
      <c r="AJ6" s="1" t="s">
        <v>1</v>
      </c>
      <c r="AK6" s="137" t="s">
        <v>160</v>
      </c>
      <c r="AL6" s="137" t="s">
        <v>1</v>
      </c>
    </row>
    <row r="7" spans="1:40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7">
        <v>0</v>
      </c>
      <c r="W7" s="6">
        <v>0</v>
      </c>
      <c r="X7" s="24">
        <v>0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1" t="s">
        <v>1</v>
      </c>
      <c r="AK7" s="137" t="s">
        <v>1</v>
      </c>
      <c r="AL7" s="137" t="s">
        <v>153</v>
      </c>
    </row>
    <row r="8" spans="1:40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v>0</v>
      </c>
      <c r="W8" s="6">
        <v>0</v>
      </c>
      <c r="X8" s="24"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153</v>
      </c>
    </row>
    <row r="9" spans="1:40" x14ac:dyDescent="0.2">
      <c r="A9" s="1">
        <v>7</v>
      </c>
      <c r="B9" s="141" t="s">
        <v>295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0</v>
      </c>
      <c r="S9" s="8">
        <v>0</v>
      </c>
      <c r="T9" s="8">
        <v>0</v>
      </c>
      <c r="U9" s="9">
        <v>0</v>
      </c>
      <c r="V9" s="7">
        <v>0</v>
      </c>
      <c r="W9" s="6">
        <v>0</v>
      </c>
      <c r="X9" s="24">
        <v>0</v>
      </c>
      <c r="Y9" s="3">
        <v>1</v>
      </c>
      <c r="Z9" s="3">
        <v>0</v>
      </c>
      <c r="AA9" s="3">
        <v>0</v>
      </c>
      <c r="AB9" s="34">
        <f t="shared" ref="AB9" si="0">(Y9+Z9)/(Y9+Z9+AA9)</f>
        <v>1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1</v>
      </c>
      <c r="AI9" s="5">
        <v>5</v>
      </c>
      <c r="AJ9" s="1" t="s">
        <v>1</v>
      </c>
      <c r="AK9" s="137" t="s">
        <v>160</v>
      </c>
      <c r="AL9" s="137" t="s">
        <v>1</v>
      </c>
    </row>
    <row r="10" spans="1:40" x14ac:dyDescent="0.2">
      <c r="A10" s="1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40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7">
        <v>0</v>
      </c>
      <c r="W11" s="6">
        <v>0</v>
      </c>
      <c r="X11" s="24">
        <v>0</v>
      </c>
      <c r="Y11" s="3">
        <v>0</v>
      </c>
      <c r="Z11" s="3">
        <v>0</v>
      </c>
      <c r="AA11" s="3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0</v>
      </c>
      <c r="AI11" s="5">
        <v>1</v>
      </c>
      <c r="AJ11" s="5">
        <v>7</v>
      </c>
      <c r="AK11" s="18" t="s">
        <v>154</v>
      </c>
      <c r="AL11" s="18" t="s">
        <v>1</v>
      </c>
    </row>
    <row r="12" spans="1:40" x14ac:dyDescent="0.2">
      <c r="A12" s="1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40" x14ac:dyDescent="0.2">
      <c r="A13" s="1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40" x14ac:dyDescent="0.2">
      <c r="A14" s="1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70">
        <v>0</v>
      </c>
      <c r="W14" s="71">
        <v>0</v>
      </c>
      <c r="X14" s="72"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37" t="s">
        <v>153</v>
      </c>
    </row>
    <row r="15" spans="1:40" x14ac:dyDescent="0.2">
      <c r="A15" s="1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70">
        <v>0</v>
      </c>
      <c r="W15" s="71">
        <v>0</v>
      </c>
      <c r="X15" s="72">
        <v>0</v>
      </c>
      <c r="Y15" s="73">
        <v>0</v>
      </c>
      <c r="Z15" s="73">
        <v>0</v>
      </c>
      <c r="AA15" s="73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37" t="s">
        <v>153</v>
      </c>
      <c r="AM15" s="42"/>
      <c r="AN15" s="42"/>
    </row>
    <row r="16" spans="1:40" x14ac:dyDescent="0.2">
      <c r="A16" s="1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v>0</v>
      </c>
      <c r="W16" s="71">
        <v>0</v>
      </c>
      <c r="X16" s="72">
        <v>0</v>
      </c>
      <c r="Y16" s="73">
        <v>0</v>
      </c>
      <c r="Z16" s="73">
        <v>0</v>
      </c>
      <c r="AA16" s="73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37" t="s">
        <v>153</v>
      </c>
    </row>
    <row r="17" spans="1:39" x14ac:dyDescent="0.2">
      <c r="A17" s="1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3">
        <v>1</v>
      </c>
      <c r="AH17" s="3">
        <v>1</v>
      </c>
      <c r="AI17" s="3">
        <v>5</v>
      </c>
      <c r="AJ17" s="3" t="s">
        <v>1</v>
      </c>
      <c r="AK17" s="162" t="s">
        <v>160</v>
      </c>
      <c r="AL17" s="18" t="s">
        <v>1</v>
      </c>
    </row>
    <row r="18" spans="1:39" x14ac:dyDescent="0.2">
      <c r="A18" s="1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37" t="s">
        <v>153</v>
      </c>
      <c r="AM18" s="137"/>
    </row>
    <row r="19" spans="1:39" x14ac:dyDescent="0.2">
      <c r="A19" s="1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37" t="s">
        <v>153</v>
      </c>
      <c r="AM19" s="137"/>
    </row>
    <row r="20" spans="1:39" x14ac:dyDescent="0.2">
      <c r="A20" s="3">
        <v>18</v>
      </c>
      <c r="B20" s="141" t="s">
        <v>450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8">
        <v>0</v>
      </c>
      <c r="R20" s="69">
        <v>0</v>
      </c>
      <c r="S20" s="69">
        <v>0</v>
      </c>
      <c r="T20" s="69">
        <v>0</v>
      </c>
      <c r="U20" s="68">
        <v>0</v>
      </c>
      <c r="V20" s="70">
        <v>0</v>
      </c>
      <c r="W20" s="71">
        <v>0</v>
      </c>
      <c r="X20" s="72">
        <v>0</v>
      </c>
      <c r="Y20" s="73">
        <v>0</v>
      </c>
      <c r="Z20" s="73">
        <v>0</v>
      </c>
      <c r="AA20" s="73">
        <v>0</v>
      </c>
      <c r="AB20" s="74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137" t="s">
        <v>1</v>
      </c>
      <c r="AK20" s="137" t="s">
        <v>1</v>
      </c>
      <c r="AL20" s="137" t="s">
        <v>153</v>
      </c>
      <c r="AM20" s="137"/>
    </row>
    <row r="21" spans="1:39" x14ac:dyDescent="0.2">
      <c r="A21" s="3">
        <v>19</v>
      </c>
      <c r="B21" s="141" t="s">
        <v>450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">
        <v>0</v>
      </c>
      <c r="R21" s="9">
        <v>0</v>
      </c>
      <c r="S21" s="9">
        <v>0</v>
      </c>
      <c r="T21" s="9">
        <v>0</v>
      </c>
      <c r="U21" s="10">
        <v>0</v>
      </c>
      <c r="V21" s="7">
        <f t="shared" ref="V21" si="1">F21/D21</f>
        <v>0</v>
      </c>
      <c r="W21" s="6">
        <f t="shared" ref="W21" si="2">(F21+L21+M21)/C21</f>
        <v>0</v>
      </c>
      <c r="X21" s="24">
        <f t="shared" ref="X21" si="3">N21/D21</f>
        <v>0</v>
      </c>
      <c r="Y21" s="3">
        <v>0</v>
      </c>
      <c r="Z21" s="3">
        <v>0</v>
      </c>
      <c r="AA21" s="3">
        <v>0</v>
      </c>
      <c r="AB21" s="34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1</v>
      </c>
      <c r="AJ21" s="3" t="s">
        <v>1</v>
      </c>
      <c r="AK21" s="162" t="s">
        <v>162</v>
      </c>
      <c r="AL21" s="162" t="s">
        <v>164</v>
      </c>
    </row>
    <row r="22" spans="1:39" x14ac:dyDescent="0.2">
      <c r="A22" s="3">
        <v>20</v>
      </c>
      <c r="B22" s="161" t="s">
        <v>474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9">
        <v>0</v>
      </c>
      <c r="U22" s="10">
        <v>0</v>
      </c>
      <c r="V22" s="7">
        <v>0</v>
      </c>
      <c r="W22" s="6">
        <v>0</v>
      </c>
      <c r="X22" s="24">
        <v>0</v>
      </c>
      <c r="Y22" s="3">
        <v>0</v>
      </c>
      <c r="Z22" s="3">
        <v>0</v>
      </c>
      <c r="AA22" s="3">
        <v>0</v>
      </c>
      <c r="AB22" s="34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 t="s">
        <v>1</v>
      </c>
      <c r="AK22" s="3" t="s">
        <v>1</v>
      </c>
      <c r="AL22" s="3" t="s">
        <v>497</v>
      </c>
    </row>
    <row r="23" spans="1:39" x14ac:dyDescent="0.2">
      <c r="A23" s="3">
        <v>21</v>
      </c>
      <c r="B23" s="161" t="s">
        <v>490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9">
        <v>0</v>
      </c>
      <c r="U23" s="10">
        <v>0</v>
      </c>
      <c r="V23" s="7">
        <v>0</v>
      </c>
      <c r="W23" s="6">
        <v>0</v>
      </c>
      <c r="X23" s="24">
        <v>0</v>
      </c>
      <c r="Y23" s="3">
        <v>0</v>
      </c>
      <c r="Z23" s="3">
        <v>0</v>
      </c>
      <c r="AA23" s="3">
        <v>0</v>
      </c>
      <c r="AB23" s="34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 t="s">
        <v>1</v>
      </c>
      <c r="AK23" s="3" t="s">
        <v>1</v>
      </c>
      <c r="AL23" s="3" t="s">
        <v>494</v>
      </c>
    </row>
    <row r="24" spans="1:39" x14ac:dyDescent="0.2">
      <c r="A24" s="3">
        <v>22</v>
      </c>
      <c r="B24" s="161" t="s">
        <v>474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0">
        <v>0</v>
      </c>
      <c r="R24" s="10">
        <v>0</v>
      </c>
      <c r="S24" s="10">
        <v>0</v>
      </c>
      <c r="T24" s="9">
        <v>0</v>
      </c>
      <c r="U24" s="10">
        <v>0</v>
      </c>
      <c r="V24" s="7">
        <v>0</v>
      </c>
      <c r="W24" s="6">
        <v>0</v>
      </c>
      <c r="X24" s="24">
        <v>0</v>
      </c>
      <c r="Y24" s="3">
        <v>0</v>
      </c>
      <c r="Z24" s="3">
        <v>0</v>
      </c>
      <c r="AA24" s="3">
        <v>0</v>
      </c>
      <c r="AB24" s="34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1</v>
      </c>
      <c r="AI24" s="3">
        <v>4</v>
      </c>
      <c r="AJ24" s="3" t="s">
        <v>1</v>
      </c>
      <c r="AK24" s="162" t="s">
        <v>160</v>
      </c>
      <c r="AL24" s="162" t="s">
        <v>1</v>
      </c>
    </row>
    <row r="25" spans="1:39" x14ac:dyDescent="0.2">
      <c r="A25" s="1">
        <v>23</v>
      </c>
      <c r="B25" s="141" t="s">
        <v>522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8">
        <v>0</v>
      </c>
      <c r="R25" s="69">
        <v>0</v>
      </c>
      <c r="S25" s="69">
        <v>0</v>
      </c>
      <c r="T25" s="69">
        <v>0</v>
      </c>
      <c r="U25" s="68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137" t="s">
        <v>1</v>
      </c>
      <c r="AK25" s="137" t="s">
        <v>1</v>
      </c>
      <c r="AL25" s="137" t="s">
        <v>153</v>
      </c>
    </row>
    <row r="26" spans="1:39" x14ac:dyDescent="0.2">
      <c r="A26" s="1">
        <v>24</v>
      </c>
      <c r="B26" s="141" t="s">
        <v>522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8">
        <v>0</v>
      </c>
      <c r="R26" s="69">
        <v>0</v>
      </c>
      <c r="S26" s="69">
        <v>0</v>
      </c>
      <c r="T26" s="69">
        <v>0</v>
      </c>
      <c r="U26" s="68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137" t="s">
        <v>1</v>
      </c>
      <c r="AK26" s="137" t="s">
        <v>1</v>
      </c>
      <c r="AL26" s="137" t="s">
        <v>153</v>
      </c>
    </row>
    <row r="27" spans="1:39" x14ac:dyDescent="0.2">
      <c r="A27" s="3">
        <v>25</v>
      </c>
      <c r="B27" s="161" t="s">
        <v>490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8">
        <v>0</v>
      </c>
      <c r="R27" s="69">
        <v>0</v>
      </c>
      <c r="S27" s="69">
        <v>0</v>
      </c>
      <c r="T27" s="69">
        <v>0</v>
      </c>
      <c r="U27" s="68">
        <v>0</v>
      </c>
      <c r="V27" s="70">
        <v>0</v>
      </c>
      <c r="W27" s="71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137" t="s">
        <v>1</v>
      </c>
      <c r="AK27" s="137" t="s">
        <v>1</v>
      </c>
      <c r="AL27" s="137" t="s">
        <v>153</v>
      </c>
    </row>
    <row r="28" spans="1:39" x14ac:dyDescent="0.2">
      <c r="A28" s="3">
        <v>26</v>
      </c>
      <c r="B28" s="161" t="s">
        <v>578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8">
        <v>0</v>
      </c>
      <c r="R28" s="69">
        <v>0</v>
      </c>
      <c r="S28" s="69">
        <v>0</v>
      </c>
      <c r="T28" s="69">
        <v>0</v>
      </c>
      <c r="U28" s="68">
        <v>0</v>
      </c>
      <c r="V28" s="70">
        <v>0</v>
      </c>
      <c r="W28" s="71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137" t="s">
        <v>1</v>
      </c>
      <c r="AK28" s="137" t="s">
        <v>1</v>
      </c>
      <c r="AL28" s="137" t="s">
        <v>153</v>
      </c>
    </row>
    <row r="29" spans="1:39" ht="13.5" thickBot="1" x14ac:dyDescent="0.25">
      <c r="A29" s="23">
        <v>27</v>
      </c>
      <c r="B29" s="223" t="s">
        <v>296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0</v>
      </c>
      <c r="S29" s="27">
        <v>0</v>
      </c>
      <c r="T29" s="26">
        <v>0</v>
      </c>
      <c r="U29" s="27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6" t="s">
        <v>1</v>
      </c>
      <c r="AK29" s="206" t="s">
        <v>1</v>
      </c>
      <c r="AL29" s="206" t="s">
        <v>153</v>
      </c>
    </row>
    <row r="30" spans="1:39" s="17" customFormat="1" x14ac:dyDescent="0.2">
      <c r="A30" s="53"/>
      <c r="B30" s="41"/>
      <c r="C30" s="53">
        <f t="shared" ref="C30:U30" si="4">SUM(C3:C29)</f>
        <v>2</v>
      </c>
      <c r="D30" s="53">
        <f t="shared" si="4"/>
        <v>2</v>
      </c>
      <c r="E30" s="53">
        <f t="shared" si="4"/>
        <v>0</v>
      </c>
      <c r="F30" s="53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1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11">
        <f t="shared" si="4"/>
        <v>1</v>
      </c>
      <c r="P30" s="11">
        <f t="shared" si="4"/>
        <v>0</v>
      </c>
      <c r="Q30" s="12">
        <f t="shared" si="4"/>
        <v>0</v>
      </c>
      <c r="R30" s="12">
        <f t="shared" si="4"/>
        <v>1</v>
      </c>
      <c r="S30" s="12">
        <f t="shared" si="4"/>
        <v>0</v>
      </c>
      <c r="T30" s="12">
        <f t="shared" si="4"/>
        <v>0</v>
      </c>
      <c r="U30" s="12">
        <f t="shared" si="4"/>
        <v>0</v>
      </c>
      <c r="V30" s="13">
        <f t="shared" ref="V30" si="5">F30/D30</f>
        <v>0</v>
      </c>
      <c r="W30" s="13">
        <f t="shared" ref="W30" si="6">(F30+L30+M30)/C30</f>
        <v>0</v>
      </c>
      <c r="X30" s="58">
        <f t="shared" ref="X30" si="7">N30/D30</f>
        <v>0</v>
      </c>
      <c r="Y30" s="2">
        <f>SUM(Y3:Y29)</f>
        <v>1</v>
      </c>
      <c r="Z30" s="2">
        <f>SUM(Z3:Z29)</f>
        <v>0</v>
      </c>
      <c r="AA30" s="2">
        <f>SUM(AA3:AA29)</f>
        <v>0</v>
      </c>
      <c r="AB30" s="57">
        <f>(Y30+Z30)/(Y30+Z30+AA30)</f>
        <v>1</v>
      </c>
      <c r="AC30" s="2">
        <f t="shared" ref="AC30:AI30" si="8">SUM(AC3:AC29)</f>
        <v>0</v>
      </c>
      <c r="AD30" s="2">
        <f t="shared" si="8"/>
        <v>0</v>
      </c>
      <c r="AE30" s="2">
        <f t="shared" si="8"/>
        <v>0</v>
      </c>
      <c r="AF30" s="2">
        <f t="shared" si="8"/>
        <v>0</v>
      </c>
      <c r="AG30" s="2">
        <f t="shared" si="8"/>
        <v>7</v>
      </c>
      <c r="AH30" s="2">
        <f t="shared" si="8"/>
        <v>4</v>
      </c>
      <c r="AI30" s="2">
        <f t="shared" si="8"/>
        <v>22</v>
      </c>
      <c r="AJ30" s="2"/>
      <c r="AK30" s="2"/>
      <c r="AL30" s="2"/>
    </row>
    <row r="31" spans="1:39" x14ac:dyDescent="0.2">
      <c r="A31" s="4"/>
      <c r="B31" s="15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T31" s="21"/>
    </row>
    <row r="32" spans="1:39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37" t="s">
        <v>153</v>
      </c>
    </row>
    <row r="36" spans="1:38" x14ac:dyDescent="0.2">
      <c r="A36" s="1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70">
        <v>0</v>
      </c>
      <c r="W36" s="71">
        <v>0</v>
      </c>
      <c r="X36" s="72"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37" t="s">
        <v>1</v>
      </c>
      <c r="AK36" s="137" t="s">
        <v>1</v>
      </c>
      <c r="AL36" s="137" t="s">
        <v>153</v>
      </c>
    </row>
    <row r="37" spans="1:38" x14ac:dyDescent="0.2">
      <c r="A37" s="1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v>0</v>
      </c>
      <c r="W37" s="71">
        <v>0</v>
      </c>
      <c r="X37" s="72">
        <v>0</v>
      </c>
      <c r="Y37" s="73">
        <v>0</v>
      </c>
      <c r="Z37" s="73">
        <v>0</v>
      </c>
      <c r="AA37" s="73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37" t="s">
        <v>1</v>
      </c>
      <c r="AK37" s="137" t="s">
        <v>1</v>
      </c>
      <c r="AL37" s="137" t="s">
        <v>153</v>
      </c>
    </row>
    <row r="38" spans="1:38" x14ac:dyDescent="0.2">
      <c r="A38" s="3">
        <v>18</v>
      </c>
      <c r="B38" s="141" t="s">
        <v>450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8">
        <v>0</v>
      </c>
      <c r="R38" s="69">
        <v>0</v>
      </c>
      <c r="S38" s="69">
        <v>0</v>
      </c>
      <c r="T38" s="69">
        <v>0</v>
      </c>
      <c r="U38" s="68">
        <v>0</v>
      </c>
      <c r="V38" s="70">
        <v>0</v>
      </c>
      <c r="W38" s="71">
        <v>0</v>
      </c>
      <c r="X38" s="72">
        <v>0</v>
      </c>
      <c r="Y38" s="73">
        <v>0</v>
      </c>
      <c r="Z38" s="73">
        <v>0</v>
      </c>
      <c r="AA38" s="73">
        <v>0</v>
      </c>
      <c r="AB38" s="74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137" t="s">
        <v>1</v>
      </c>
      <c r="AK38" s="137" t="s">
        <v>1</v>
      </c>
      <c r="AL38" s="137" t="s">
        <v>153</v>
      </c>
    </row>
    <row r="39" spans="1:38" x14ac:dyDescent="0.2">
      <c r="A39" s="3">
        <v>19</v>
      </c>
      <c r="B39" s="141" t="s">
        <v>450</v>
      </c>
      <c r="C39" s="3">
        <v>1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">
        <v>0</v>
      </c>
      <c r="R39" s="9">
        <v>0</v>
      </c>
      <c r="S39" s="9">
        <v>0</v>
      </c>
      <c r="T39" s="9">
        <v>0</v>
      </c>
      <c r="U39" s="10">
        <v>0</v>
      </c>
      <c r="V39" s="7">
        <f t="shared" ref="V39" si="9">F39/D39</f>
        <v>0</v>
      </c>
      <c r="W39" s="6">
        <f t="shared" ref="W39" si="10">(F39+L39+M39)/C39</f>
        <v>0</v>
      </c>
      <c r="X39" s="24">
        <f t="shared" ref="X39" si="11">N39/D39</f>
        <v>0</v>
      </c>
      <c r="Y39" s="3">
        <v>0</v>
      </c>
      <c r="Z39" s="3">
        <v>0</v>
      </c>
      <c r="AA39" s="3">
        <v>0</v>
      </c>
      <c r="AB39" s="34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0</v>
      </c>
      <c r="AI39" s="3">
        <v>1</v>
      </c>
      <c r="AJ39" s="3" t="s">
        <v>1</v>
      </c>
      <c r="AK39" s="162" t="s">
        <v>162</v>
      </c>
      <c r="AL39" s="162" t="s">
        <v>164</v>
      </c>
    </row>
    <row r="40" spans="1:38" x14ac:dyDescent="0.2">
      <c r="A40" s="3">
        <v>21</v>
      </c>
      <c r="B40" s="161" t="s">
        <v>490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9">
        <v>0</v>
      </c>
      <c r="U40" s="10">
        <v>0</v>
      </c>
      <c r="V40" s="7">
        <v>0</v>
      </c>
      <c r="W40" s="6">
        <v>0</v>
      </c>
      <c r="X40" s="24">
        <v>0</v>
      </c>
      <c r="Y40" s="3">
        <v>0</v>
      </c>
      <c r="Z40" s="3">
        <v>0</v>
      </c>
      <c r="AA40" s="3">
        <v>0</v>
      </c>
      <c r="AB40" s="34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 t="s">
        <v>1</v>
      </c>
      <c r="AK40" s="3" t="s">
        <v>1</v>
      </c>
      <c r="AL40" s="3" t="s">
        <v>494</v>
      </c>
    </row>
    <row r="41" spans="1:38" x14ac:dyDescent="0.2">
      <c r="A41" s="1">
        <v>23</v>
      </c>
      <c r="B41" s="141" t="s">
        <v>522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>
        <v>0</v>
      </c>
      <c r="R41" s="69">
        <v>0</v>
      </c>
      <c r="S41" s="69">
        <v>0</v>
      </c>
      <c r="T41" s="69">
        <v>0</v>
      </c>
      <c r="U41" s="68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137" t="s">
        <v>1</v>
      </c>
      <c r="AK41" s="137" t="s">
        <v>1</v>
      </c>
      <c r="AL41" s="137" t="s">
        <v>153</v>
      </c>
    </row>
    <row r="42" spans="1:38" x14ac:dyDescent="0.2">
      <c r="A42" s="1">
        <v>24</v>
      </c>
      <c r="B42" s="141" t="s">
        <v>522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8">
        <v>0</v>
      </c>
      <c r="R42" s="69">
        <v>0</v>
      </c>
      <c r="S42" s="69">
        <v>0</v>
      </c>
      <c r="T42" s="69">
        <v>0</v>
      </c>
      <c r="U42" s="68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137" t="s">
        <v>1</v>
      </c>
      <c r="AK42" s="137" t="s">
        <v>1</v>
      </c>
      <c r="AL42" s="137" t="s">
        <v>153</v>
      </c>
    </row>
    <row r="43" spans="1:38" ht="13.5" thickBot="1" x14ac:dyDescent="0.25">
      <c r="A43" s="23">
        <v>25</v>
      </c>
      <c r="B43" s="204" t="s">
        <v>490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182" t="s">
        <v>1</v>
      </c>
      <c r="AK43" s="182" t="s">
        <v>1</v>
      </c>
      <c r="AL43" s="182" t="s">
        <v>153</v>
      </c>
    </row>
    <row r="44" spans="1:38" s="172" customFormat="1" x14ac:dyDescent="0.2">
      <c r="A44" s="164"/>
      <c r="B44" s="173"/>
      <c r="C44" s="164">
        <f t="shared" ref="C44:U44" si="12">SUM(C34:C43)</f>
        <v>1</v>
      </c>
      <c r="D44" s="164">
        <f t="shared" si="12"/>
        <v>1</v>
      </c>
      <c r="E44" s="164">
        <f t="shared" si="12"/>
        <v>0</v>
      </c>
      <c r="F44" s="164">
        <f t="shared" si="12"/>
        <v>0</v>
      </c>
      <c r="G44" s="164">
        <f t="shared" si="12"/>
        <v>0</v>
      </c>
      <c r="H44" s="164">
        <f t="shared" si="12"/>
        <v>0</v>
      </c>
      <c r="I44" s="164">
        <f t="shared" si="12"/>
        <v>0</v>
      </c>
      <c r="J44" s="164">
        <f t="shared" si="12"/>
        <v>0</v>
      </c>
      <c r="K44" s="164">
        <f t="shared" si="12"/>
        <v>1</v>
      </c>
      <c r="L44" s="164">
        <f t="shared" si="12"/>
        <v>0</v>
      </c>
      <c r="M44" s="164">
        <f t="shared" si="12"/>
        <v>0</v>
      </c>
      <c r="N44" s="164">
        <f t="shared" si="12"/>
        <v>0</v>
      </c>
      <c r="O44" s="164">
        <f t="shared" si="12"/>
        <v>0</v>
      </c>
      <c r="P44" s="164">
        <f t="shared" si="12"/>
        <v>0</v>
      </c>
      <c r="Q44" s="164">
        <f t="shared" si="12"/>
        <v>0</v>
      </c>
      <c r="R44" s="164">
        <f t="shared" si="12"/>
        <v>0</v>
      </c>
      <c r="S44" s="164">
        <f t="shared" si="12"/>
        <v>0</v>
      </c>
      <c r="T44" s="164">
        <f t="shared" si="12"/>
        <v>0</v>
      </c>
      <c r="U44" s="164">
        <f t="shared" si="12"/>
        <v>0</v>
      </c>
      <c r="V44" s="174">
        <f t="shared" ref="V44" si="13">F44/D44</f>
        <v>0</v>
      </c>
      <c r="W44" s="174">
        <f t="shared" ref="W44" si="14">(F44+L44+M44)/C44</f>
        <v>0</v>
      </c>
      <c r="X44" s="175">
        <f t="shared" ref="X44" si="15">N44/D44</f>
        <v>0</v>
      </c>
      <c r="Y44" s="164">
        <f>SUM(Y34:Y43)</f>
        <v>0</v>
      </c>
      <c r="Z44" s="164">
        <f>SUM(Z34:Z43)</f>
        <v>0</v>
      </c>
      <c r="AA44" s="164">
        <f>SUM(AA34:AA43)</f>
        <v>0</v>
      </c>
      <c r="AB44" s="174">
        <v>0</v>
      </c>
      <c r="AC44" s="164">
        <f t="shared" ref="AC44:AI44" si="16">SUM(AC34:AC43)</f>
        <v>0</v>
      </c>
      <c r="AD44" s="164">
        <f t="shared" si="16"/>
        <v>0</v>
      </c>
      <c r="AE44" s="164">
        <f t="shared" si="16"/>
        <v>0</v>
      </c>
      <c r="AF44" s="164">
        <f t="shared" si="16"/>
        <v>0</v>
      </c>
      <c r="AG44" s="164">
        <f t="shared" si="16"/>
        <v>1</v>
      </c>
      <c r="AH44" s="164">
        <f t="shared" si="16"/>
        <v>0</v>
      </c>
      <c r="AI44" s="164">
        <f t="shared" si="16"/>
        <v>1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61" t="s">
        <v>578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8">
        <v>0</v>
      </c>
      <c r="R49" s="69">
        <v>0</v>
      </c>
      <c r="S49" s="69">
        <v>0</v>
      </c>
      <c r="T49" s="69">
        <v>0</v>
      </c>
      <c r="U49" s="68">
        <v>0</v>
      </c>
      <c r="V49" s="70">
        <v>0</v>
      </c>
      <c r="W49" s="71">
        <v>0</v>
      </c>
      <c r="X49" s="72">
        <v>0</v>
      </c>
      <c r="Y49" s="73">
        <v>0</v>
      </c>
      <c r="Z49" s="73">
        <v>0</v>
      </c>
      <c r="AA49" s="73">
        <v>0</v>
      </c>
      <c r="AB49" s="74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137" t="s">
        <v>1</v>
      </c>
      <c r="AK49" s="137" t="s">
        <v>1</v>
      </c>
      <c r="AL49" s="137" t="s">
        <v>153</v>
      </c>
    </row>
    <row r="50" spans="1:38" ht="13.5" thickBot="1" x14ac:dyDescent="0.25">
      <c r="A50" s="23">
        <v>27</v>
      </c>
      <c r="B50" s="223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06" t="s">
        <v>1</v>
      </c>
      <c r="AK50" s="206" t="s">
        <v>1</v>
      </c>
      <c r="AL50" s="206" t="s">
        <v>153</v>
      </c>
    </row>
    <row r="51" spans="1:38" x14ac:dyDescent="0.2">
      <c r="A51" s="1"/>
      <c r="C51" s="218">
        <f t="shared" ref="C51:U51" si="17">SUM(C49:C50)</f>
        <v>0</v>
      </c>
      <c r="D51" s="218">
        <f t="shared" si="17"/>
        <v>0</v>
      </c>
      <c r="E51" s="218">
        <f t="shared" si="17"/>
        <v>0</v>
      </c>
      <c r="F51" s="218">
        <f t="shared" si="17"/>
        <v>0</v>
      </c>
      <c r="G51" s="218">
        <f t="shared" si="17"/>
        <v>0</v>
      </c>
      <c r="H51" s="218">
        <f t="shared" si="17"/>
        <v>0</v>
      </c>
      <c r="I51" s="218">
        <f t="shared" si="17"/>
        <v>0</v>
      </c>
      <c r="J51" s="218">
        <f t="shared" si="17"/>
        <v>0</v>
      </c>
      <c r="K51" s="218">
        <f t="shared" si="17"/>
        <v>0</v>
      </c>
      <c r="L51" s="218">
        <f t="shared" si="17"/>
        <v>0</v>
      </c>
      <c r="M51" s="218">
        <f t="shared" si="17"/>
        <v>0</v>
      </c>
      <c r="N51" s="218">
        <f t="shared" si="17"/>
        <v>0</v>
      </c>
      <c r="O51" s="218">
        <f t="shared" si="17"/>
        <v>0</v>
      </c>
      <c r="P51" s="218">
        <f t="shared" si="17"/>
        <v>0</v>
      </c>
      <c r="Q51" s="218">
        <f t="shared" si="17"/>
        <v>0</v>
      </c>
      <c r="R51" s="218">
        <f t="shared" si="17"/>
        <v>0</v>
      </c>
      <c r="S51" s="218">
        <f t="shared" si="17"/>
        <v>0</v>
      </c>
      <c r="T51" s="218">
        <f t="shared" si="17"/>
        <v>0</v>
      </c>
      <c r="U51" s="218">
        <f t="shared" si="17"/>
        <v>0</v>
      </c>
      <c r="V51" s="174">
        <v>0</v>
      </c>
      <c r="W51" s="174">
        <v>0</v>
      </c>
      <c r="X51" s="175">
        <v>0</v>
      </c>
      <c r="Y51" s="218">
        <f>SUM(Y49:Y50)</f>
        <v>0</v>
      </c>
      <c r="Z51" s="218">
        <f>SUM(Z49:Z50)</f>
        <v>0</v>
      </c>
      <c r="AA51" s="218">
        <f>SUM(AA49:AA50)</f>
        <v>0</v>
      </c>
      <c r="AB51" s="174">
        <v>0</v>
      </c>
      <c r="AC51" s="218">
        <f t="shared" ref="AC51:AI51" si="18">SUM(AC49:AC50)</f>
        <v>0</v>
      </c>
      <c r="AD51" s="218">
        <f t="shared" si="18"/>
        <v>0</v>
      </c>
      <c r="AE51" s="218">
        <f t="shared" si="18"/>
        <v>0</v>
      </c>
      <c r="AF51" s="218">
        <f t="shared" si="18"/>
        <v>0</v>
      </c>
      <c r="AG51" s="218">
        <f t="shared" si="18"/>
        <v>0</v>
      </c>
      <c r="AH51" s="218">
        <f t="shared" si="18"/>
        <v>0</v>
      </c>
      <c r="AI51" s="218">
        <f t="shared" si="18"/>
        <v>0</v>
      </c>
      <c r="AJ51" s="1"/>
      <c r="AK51" s="1"/>
      <c r="AL51" s="1"/>
    </row>
  </sheetData>
  <mergeCells count="3">
    <mergeCell ref="A1:AL1"/>
    <mergeCell ref="A32:AL32"/>
    <mergeCell ref="A47:AL47"/>
  </mergeCells>
  <pageMargins left="0.7" right="0.7" top="0.75" bottom="0.75" header="0.3" footer="0.3"/>
  <pageSetup scale="49" orientation="landscape" r:id="rId1"/>
  <ignoredErrors>
    <ignoredError sqref="AB3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0" zoomScaleNormal="70" workbookViewId="0">
      <selection activeCell="Y30" sqref="Y30:AI30"/>
    </sheetView>
  </sheetViews>
  <sheetFormatPr defaultColWidth="8.85546875" defaultRowHeight="12.75" x14ac:dyDescent="0.2"/>
  <cols>
    <col min="1" max="1" width="9.7109375" style="67" bestFit="1" customWidth="1"/>
    <col min="2" max="2" width="26" style="144" bestFit="1" customWidth="1"/>
    <col min="3" max="4" width="4.28515625" style="66" bestFit="1" customWidth="1"/>
    <col min="5" max="6" width="3.7109375" style="66" bestFit="1" customWidth="1"/>
    <col min="7" max="7" width="3.85546875" style="66" bestFit="1" customWidth="1"/>
    <col min="8" max="8" width="4" style="66" bestFit="1" customWidth="1"/>
    <col min="9" max="9" width="4.28515625" style="66" bestFit="1" customWidth="1"/>
    <col min="10" max="10" width="4.85546875" style="66" bestFit="1" customWidth="1"/>
    <col min="11" max="11" width="4.42578125" style="66" bestFit="1" customWidth="1"/>
    <col min="12" max="12" width="4.28515625" style="66" bestFit="1" customWidth="1"/>
    <col min="13" max="13" width="5.42578125" style="66" bestFit="1" customWidth="1"/>
    <col min="14" max="14" width="4.140625" style="66" bestFit="1" customWidth="1"/>
    <col min="15" max="15" width="5.42578125" style="66" bestFit="1" customWidth="1"/>
    <col min="16" max="16" width="4.140625" style="66" bestFit="1" customWidth="1"/>
    <col min="17" max="18" width="5.28515625" style="66" bestFit="1" customWidth="1"/>
    <col min="19" max="19" width="6" style="66" bestFit="1" customWidth="1"/>
    <col min="20" max="21" width="4.28515625" style="66" bestFit="1" customWidth="1"/>
    <col min="22" max="22" width="7.85546875" style="67" bestFit="1" customWidth="1"/>
    <col min="23" max="23" width="7.85546875" style="66" bestFit="1" customWidth="1"/>
    <col min="24" max="24" width="7.85546875" style="67" bestFit="1" customWidth="1"/>
    <col min="25" max="25" width="4.42578125" style="67" bestFit="1" customWidth="1"/>
    <col min="26" max="27" width="3.7109375" style="67" bestFit="1" customWidth="1"/>
    <col min="28" max="28" width="8.28515625" style="67" bestFit="1" customWidth="1"/>
    <col min="29" max="29" width="4.28515625" style="67" bestFit="1" customWidth="1"/>
    <col min="30" max="31" width="4.140625" style="67" bestFit="1" customWidth="1"/>
    <col min="32" max="32" width="4" style="67" bestFit="1" customWidth="1"/>
    <col min="33" max="33" width="3.42578125" style="67" bestFit="1" customWidth="1"/>
    <col min="34" max="34" width="4.140625" style="67" bestFit="1" customWidth="1"/>
    <col min="35" max="35" width="4.42578125" style="67" bestFit="1" customWidth="1"/>
    <col min="36" max="36" width="9.42578125" style="67" bestFit="1" customWidth="1"/>
    <col min="37" max="37" width="12.7109375" style="67" bestFit="1" customWidth="1"/>
    <col min="38" max="38" width="26.42578125" style="67" bestFit="1" customWidth="1"/>
    <col min="39" max="16384" width="8.85546875" style="67"/>
  </cols>
  <sheetData>
    <row r="1" spans="1:40" ht="18" x14ac:dyDescent="0.25">
      <c r="A1" s="239" t="s">
        <v>562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66">
        <v>1</v>
      </c>
      <c r="B3" s="141" t="s">
        <v>289</v>
      </c>
      <c r="C3" s="66">
        <v>1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1</v>
      </c>
      <c r="M3" s="66">
        <v>0</v>
      </c>
      <c r="N3" s="66">
        <v>0</v>
      </c>
      <c r="O3" s="66">
        <v>0</v>
      </c>
      <c r="P3" s="66">
        <v>0</v>
      </c>
      <c r="Q3" s="68">
        <v>0</v>
      </c>
      <c r="R3" s="69">
        <v>0</v>
      </c>
      <c r="S3" s="69">
        <v>0</v>
      </c>
      <c r="T3" s="69">
        <v>0</v>
      </c>
      <c r="U3" s="68">
        <v>0</v>
      </c>
      <c r="V3" s="70">
        <v>0</v>
      </c>
      <c r="W3" s="71">
        <f>(F3+L3+M3)/C3</f>
        <v>1</v>
      </c>
      <c r="X3" s="72">
        <v>0</v>
      </c>
      <c r="Y3" s="73">
        <v>1</v>
      </c>
      <c r="Z3" s="73">
        <v>0</v>
      </c>
      <c r="AA3" s="73">
        <v>0</v>
      </c>
      <c r="AB3" s="74">
        <f t="shared" ref="AB3" si="0">(Y3+Z3)/(Y3+Z3+AA3)</f>
        <v>1</v>
      </c>
      <c r="AC3" s="75">
        <v>0</v>
      </c>
      <c r="AD3" s="75">
        <v>0</v>
      </c>
      <c r="AE3" s="75">
        <v>0</v>
      </c>
      <c r="AF3" s="75">
        <v>0</v>
      </c>
      <c r="AG3" s="75">
        <v>1</v>
      </c>
      <c r="AH3" s="75">
        <v>0</v>
      </c>
      <c r="AI3" s="75">
        <v>1</v>
      </c>
      <c r="AJ3" s="66">
        <v>7</v>
      </c>
      <c r="AK3" s="137" t="s">
        <v>152</v>
      </c>
      <c r="AL3" s="137" t="s">
        <v>11</v>
      </c>
    </row>
    <row r="4" spans="1:40" x14ac:dyDescent="0.2">
      <c r="A4" s="66">
        <v>2</v>
      </c>
      <c r="B4" s="141" t="s">
        <v>290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8">
        <v>0</v>
      </c>
      <c r="R4" s="69">
        <v>0</v>
      </c>
      <c r="S4" s="69">
        <v>0</v>
      </c>
      <c r="T4" s="69">
        <v>0</v>
      </c>
      <c r="U4" s="68">
        <v>0</v>
      </c>
      <c r="V4" s="70">
        <v>0</v>
      </c>
      <c r="W4" s="71">
        <v>0</v>
      </c>
      <c r="X4" s="72">
        <v>0</v>
      </c>
      <c r="Y4" s="73">
        <v>0</v>
      </c>
      <c r="Z4" s="73">
        <v>0</v>
      </c>
      <c r="AA4" s="73">
        <v>0</v>
      </c>
      <c r="AB4" s="74">
        <v>0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5">
        <v>0</v>
      </c>
      <c r="AJ4" s="137" t="s">
        <v>1</v>
      </c>
      <c r="AK4" s="137" t="s">
        <v>1</v>
      </c>
      <c r="AL4" s="137" t="s">
        <v>153</v>
      </c>
    </row>
    <row r="5" spans="1:40" x14ac:dyDescent="0.2">
      <c r="A5" s="66">
        <v>3</v>
      </c>
      <c r="B5" s="141" t="s">
        <v>291</v>
      </c>
      <c r="C5" s="66">
        <v>1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1</v>
      </c>
      <c r="M5" s="66">
        <v>0</v>
      </c>
      <c r="N5" s="66">
        <v>0</v>
      </c>
      <c r="O5" s="66">
        <v>0</v>
      </c>
      <c r="P5" s="66">
        <v>0</v>
      </c>
      <c r="Q5" s="68">
        <v>0</v>
      </c>
      <c r="R5" s="69">
        <v>0</v>
      </c>
      <c r="S5" s="69">
        <v>0</v>
      </c>
      <c r="T5" s="69">
        <v>0</v>
      </c>
      <c r="U5" s="68">
        <v>0</v>
      </c>
      <c r="V5" s="70">
        <v>0</v>
      </c>
      <c r="W5" s="71">
        <v>0</v>
      </c>
      <c r="X5" s="72">
        <v>0</v>
      </c>
      <c r="Y5" s="73">
        <v>0</v>
      </c>
      <c r="Z5" s="73">
        <v>0</v>
      </c>
      <c r="AA5" s="73">
        <v>0</v>
      </c>
      <c r="AB5" s="74">
        <v>0</v>
      </c>
      <c r="AC5" s="75">
        <v>0</v>
      </c>
      <c r="AD5" s="75">
        <v>0</v>
      </c>
      <c r="AE5" s="75">
        <v>0</v>
      </c>
      <c r="AF5" s="75">
        <v>0</v>
      </c>
      <c r="AG5" s="75">
        <v>1</v>
      </c>
      <c r="AH5" s="75">
        <v>0</v>
      </c>
      <c r="AI5" s="75">
        <v>1</v>
      </c>
      <c r="AJ5" s="66">
        <v>9</v>
      </c>
      <c r="AK5" s="137" t="s">
        <v>258</v>
      </c>
      <c r="AL5" s="137" t="s">
        <v>11</v>
      </c>
    </row>
    <row r="6" spans="1:40" x14ac:dyDescent="0.2">
      <c r="A6" s="66">
        <v>4</v>
      </c>
      <c r="B6" s="141" t="s">
        <v>292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8">
        <v>0</v>
      </c>
      <c r="R6" s="69">
        <v>0</v>
      </c>
      <c r="S6" s="69">
        <v>0</v>
      </c>
      <c r="T6" s="69">
        <v>0</v>
      </c>
      <c r="U6" s="68">
        <v>0</v>
      </c>
      <c r="V6" s="70">
        <v>0</v>
      </c>
      <c r="W6" s="71">
        <v>0</v>
      </c>
      <c r="X6" s="72">
        <v>0</v>
      </c>
      <c r="Y6" s="73">
        <v>0</v>
      </c>
      <c r="Z6" s="73">
        <v>0</v>
      </c>
      <c r="AA6" s="73">
        <v>0</v>
      </c>
      <c r="AB6" s="74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137" t="s">
        <v>1</v>
      </c>
      <c r="AK6" s="137" t="s">
        <v>1</v>
      </c>
      <c r="AL6" s="137" t="s">
        <v>153</v>
      </c>
    </row>
    <row r="7" spans="1:40" x14ac:dyDescent="0.2">
      <c r="A7" s="66">
        <v>5</v>
      </c>
      <c r="B7" s="141" t="s">
        <v>293</v>
      </c>
      <c r="C7" s="66">
        <v>1</v>
      </c>
      <c r="D7" s="66">
        <v>1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1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0</v>
      </c>
      <c r="S7" s="69">
        <v>0</v>
      </c>
      <c r="T7" s="69">
        <v>0</v>
      </c>
      <c r="U7" s="68">
        <v>0</v>
      </c>
      <c r="V7" s="70">
        <v>0</v>
      </c>
      <c r="W7" s="71">
        <v>0</v>
      </c>
      <c r="X7" s="72">
        <v>0</v>
      </c>
      <c r="Y7" s="73">
        <v>0</v>
      </c>
      <c r="Z7" s="73">
        <v>0</v>
      </c>
      <c r="AA7" s="73">
        <v>0</v>
      </c>
      <c r="AB7" s="74">
        <v>0</v>
      </c>
      <c r="AC7" s="75">
        <v>0</v>
      </c>
      <c r="AD7" s="75">
        <v>0</v>
      </c>
      <c r="AE7" s="75">
        <v>0</v>
      </c>
      <c r="AF7" s="75">
        <v>0</v>
      </c>
      <c r="AG7" s="75">
        <v>1</v>
      </c>
      <c r="AH7" s="75">
        <v>0</v>
      </c>
      <c r="AI7" s="75">
        <v>1</v>
      </c>
      <c r="AJ7" s="66">
        <v>2</v>
      </c>
      <c r="AK7" s="137" t="s">
        <v>162</v>
      </c>
      <c r="AL7" s="137" t="s">
        <v>161</v>
      </c>
    </row>
    <row r="8" spans="1:40" x14ac:dyDescent="0.2">
      <c r="A8" s="66">
        <v>6</v>
      </c>
      <c r="B8" s="141" t="s">
        <v>294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0</v>
      </c>
      <c r="S8" s="69">
        <v>0</v>
      </c>
      <c r="T8" s="69">
        <v>0</v>
      </c>
      <c r="U8" s="68">
        <v>0</v>
      </c>
      <c r="V8" s="70">
        <v>0</v>
      </c>
      <c r="W8" s="71">
        <v>0</v>
      </c>
      <c r="X8" s="72">
        <v>0</v>
      </c>
      <c r="Y8" s="73">
        <v>0</v>
      </c>
      <c r="Z8" s="73">
        <v>0</v>
      </c>
      <c r="AA8" s="73">
        <v>0</v>
      </c>
      <c r="AB8" s="74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137" t="s">
        <v>1</v>
      </c>
      <c r="AK8" s="137" t="s">
        <v>1</v>
      </c>
      <c r="AL8" s="137" t="s">
        <v>153</v>
      </c>
    </row>
    <row r="9" spans="1:40" x14ac:dyDescent="0.2">
      <c r="A9" s="66">
        <v>7</v>
      </c>
      <c r="B9" s="141" t="s">
        <v>295</v>
      </c>
      <c r="C9" s="66">
        <v>3</v>
      </c>
      <c r="D9" s="66">
        <v>3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1</v>
      </c>
      <c r="L9" s="66">
        <v>0</v>
      </c>
      <c r="M9" s="66">
        <v>0</v>
      </c>
      <c r="N9" s="66">
        <v>0</v>
      </c>
      <c r="O9" s="66">
        <v>1</v>
      </c>
      <c r="P9" s="66">
        <v>0</v>
      </c>
      <c r="Q9" s="68">
        <v>0</v>
      </c>
      <c r="R9" s="69">
        <v>1</v>
      </c>
      <c r="S9" s="69">
        <v>0</v>
      </c>
      <c r="T9" s="69">
        <v>0</v>
      </c>
      <c r="U9" s="68">
        <v>0</v>
      </c>
      <c r="V9" s="70">
        <f t="shared" ref="V9" si="1">F9/D9</f>
        <v>0</v>
      </c>
      <c r="W9" s="71">
        <f t="shared" ref="W9" si="2">(F9+L9+M9)/C9</f>
        <v>0</v>
      </c>
      <c r="X9" s="72">
        <f t="shared" ref="X9" si="3">N9/D9</f>
        <v>0</v>
      </c>
      <c r="Y9" s="73">
        <v>3</v>
      </c>
      <c r="Z9" s="73">
        <v>0</v>
      </c>
      <c r="AA9" s="73">
        <v>0</v>
      </c>
      <c r="AB9" s="74">
        <f t="shared" ref="AB9" si="4">(Y9+Z9)/(Y9+Z9+AA9)</f>
        <v>1</v>
      </c>
      <c r="AC9" s="75">
        <v>0</v>
      </c>
      <c r="AD9" s="75">
        <v>0</v>
      </c>
      <c r="AE9" s="75">
        <v>0</v>
      </c>
      <c r="AF9" s="75">
        <v>0</v>
      </c>
      <c r="AG9" s="75">
        <v>1</v>
      </c>
      <c r="AH9" s="75">
        <v>0</v>
      </c>
      <c r="AI9" s="75">
        <v>3</v>
      </c>
      <c r="AJ9" s="66">
        <v>4</v>
      </c>
      <c r="AK9" s="137" t="s">
        <v>152</v>
      </c>
      <c r="AL9" s="137" t="s">
        <v>307</v>
      </c>
    </row>
    <row r="10" spans="1:40" x14ac:dyDescent="0.2">
      <c r="A10" s="66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40" x14ac:dyDescent="0.2">
      <c r="A11" s="66">
        <v>9</v>
      </c>
      <c r="B11" s="141" t="s">
        <v>297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8">
        <v>0</v>
      </c>
      <c r="R11" s="69">
        <v>0</v>
      </c>
      <c r="S11" s="69">
        <v>0</v>
      </c>
      <c r="T11" s="69">
        <v>0</v>
      </c>
      <c r="U11" s="68">
        <v>0</v>
      </c>
      <c r="V11" s="70">
        <v>0</v>
      </c>
      <c r="W11" s="71">
        <v>0</v>
      </c>
      <c r="X11" s="72">
        <v>0</v>
      </c>
      <c r="Y11" s="73">
        <v>0</v>
      </c>
      <c r="Z11" s="73">
        <v>0</v>
      </c>
      <c r="AA11" s="73">
        <v>0</v>
      </c>
      <c r="AB11" s="74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137" t="s">
        <v>1</v>
      </c>
      <c r="AK11" s="137" t="s">
        <v>1</v>
      </c>
      <c r="AL11" s="137" t="s">
        <v>284</v>
      </c>
    </row>
    <row r="12" spans="1:40" x14ac:dyDescent="0.2">
      <c r="A12" s="66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40" x14ac:dyDescent="0.2">
      <c r="A13" s="66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40" x14ac:dyDescent="0.2">
      <c r="A14" s="66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70">
        <v>0</v>
      </c>
      <c r="W14" s="71">
        <v>0</v>
      </c>
      <c r="X14" s="72"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37" t="s">
        <v>153</v>
      </c>
    </row>
    <row r="15" spans="1:40" x14ac:dyDescent="0.2">
      <c r="A15" s="66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70">
        <v>0</v>
      </c>
      <c r="W15" s="71">
        <v>0</v>
      </c>
      <c r="X15" s="72">
        <v>0</v>
      </c>
      <c r="Y15" s="73">
        <v>0</v>
      </c>
      <c r="Z15" s="73">
        <v>0</v>
      </c>
      <c r="AA15" s="73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37" t="s">
        <v>153</v>
      </c>
      <c r="AM15" s="112"/>
      <c r="AN15" s="112"/>
    </row>
    <row r="16" spans="1:40" x14ac:dyDescent="0.2">
      <c r="A16" s="66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v>0</v>
      </c>
      <c r="W16" s="71">
        <v>0</v>
      </c>
      <c r="X16" s="72">
        <v>0</v>
      </c>
      <c r="Y16" s="73">
        <v>0</v>
      </c>
      <c r="Z16" s="73">
        <v>0</v>
      </c>
      <c r="AA16" s="73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37" t="s">
        <v>153</v>
      </c>
    </row>
    <row r="17" spans="1:38" x14ac:dyDescent="0.2">
      <c r="A17" s="66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137" t="s">
        <v>1</v>
      </c>
      <c r="AK17" s="137" t="s">
        <v>1</v>
      </c>
      <c r="AL17" s="137" t="s">
        <v>284</v>
      </c>
    </row>
    <row r="18" spans="1:38" x14ac:dyDescent="0.2">
      <c r="A18" s="66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37" t="s">
        <v>153</v>
      </c>
    </row>
    <row r="19" spans="1:38" x14ac:dyDescent="0.2">
      <c r="A19" s="66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37" t="s">
        <v>153</v>
      </c>
    </row>
    <row r="20" spans="1:38" x14ac:dyDescent="0.2">
      <c r="A20" s="73">
        <v>18</v>
      </c>
      <c r="B20" s="161" t="s">
        <v>450</v>
      </c>
      <c r="C20" s="73">
        <v>3</v>
      </c>
      <c r="D20" s="73">
        <v>3</v>
      </c>
      <c r="E20" s="73">
        <v>0</v>
      </c>
      <c r="F20" s="73">
        <v>2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2</v>
      </c>
      <c r="O20" s="73">
        <v>0</v>
      </c>
      <c r="P20" s="73">
        <v>0</v>
      </c>
      <c r="Q20" s="68">
        <v>0</v>
      </c>
      <c r="R20" s="68">
        <v>0</v>
      </c>
      <c r="S20" s="68">
        <v>0</v>
      </c>
      <c r="T20" s="68">
        <v>0</v>
      </c>
      <c r="U20" s="84">
        <v>0</v>
      </c>
      <c r="V20" s="70">
        <f t="shared" ref="V20:V30" si="5">F20/D20</f>
        <v>0.66666666666666663</v>
      </c>
      <c r="W20" s="70">
        <f t="shared" ref="W20:W30" si="6">(F20+L20+M20)/C20</f>
        <v>0.66666666666666663</v>
      </c>
      <c r="X20" s="72">
        <f t="shared" ref="X20:X30" si="7">N20/D20</f>
        <v>0.66666666666666663</v>
      </c>
      <c r="Y20" s="73">
        <v>0</v>
      </c>
      <c r="Z20" s="73">
        <v>0</v>
      </c>
      <c r="AA20" s="73">
        <v>0</v>
      </c>
      <c r="AB20" s="74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1</v>
      </c>
      <c r="AH20" s="73">
        <v>1</v>
      </c>
      <c r="AI20" s="73">
        <v>7</v>
      </c>
      <c r="AJ20" s="73">
        <v>8</v>
      </c>
      <c r="AK20" s="162" t="s">
        <v>163</v>
      </c>
      <c r="AL20" s="180" t="s">
        <v>458</v>
      </c>
    </row>
    <row r="21" spans="1:38" x14ac:dyDescent="0.2">
      <c r="A21" s="73">
        <v>19</v>
      </c>
      <c r="B21" s="161" t="s">
        <v>450</v>
      </c>
      <c r="C21" s="73">
        <v>1</v>
      </c>
      <c r="D21" s="73">
        <v>1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1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68">
        <v>0</v>
      </c>
      <c r="R21" s="68">
        <v>0</v>
      </c>
      <c r="S21" s="68">
        <v>0</v>
      </c>
      <c r="T21" s="68">
        <v>0</v>
      </c>
      <c r="U21" s="84">
        <v>0</v>
      </c>
      <c r="V21" s="70">
        <f t="shared" si="5"/>
        <v>0</v>
      </c>
      <c r="W21" s="70">
        <f t="shared" si="6"/>
        <v>0</v>
      </c>
      <c r="X21" s="72">
        <f t="shared" si="7"/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1</v>
      </c>
      <c r="AH21" s="73">
        <v>1</v>
      </c>
      <c r="AI21" s="73">
        <v>2</v>
      </c>
      <c r="AJ21" s="73">
        <v>8</v>
      </c>
      <c r="AK21" s="162" t="s">
        <v>163</v>
      </c>
      <c r="AL21" s="162" t="s">
        <v>161</v>
      </c>
    </row>
    <row r="22" spans="1:38" x14ac:dyDescent="0.2">
      <c r="A22" s="73">
        <v>20</v>
      </c>
      <c r="B22" s="161" t="s">
        <v>474</v>
      </c>
      <c r="C22" s="73">
        <v>1</v>
      </c>
      <c r="D22" s="73">
        <v>1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1</v>
      </c>
      <c r="P22" s="73">
        <v>0</v>
      </c>
      <c r="Q22" s="73">
        <v>0</v>
      </c>
      <c r="R22" s="73">
        <v>0</v>
      </c>
      <c r="S22" s="73">
        <v>0</v>
      </c>
      <c r="T22" s="68">
        <v>0</v>
      </c>
      <c r="U22" s="84">
        <v>0</v>
      </c>
      <c r="V22" s="70">
        <f t="shared" si="5"/>
        <v>0</v>
      </c>
      <c r="W22" s="70">
        <f t="shared" si="6"/>
        <v>0</v>
      </c>
      <c r="X22" s="72">
        <f t="shared" si="7"/>
        <v>0</v>
      </c>
      <c r="Y22" s="73">
        <v>0</v>
      </c>
      <c r="Z22" s="73">
        <v>0</v>
      </c>
      <c r="AA22" s="73">
        <v>0</v>
      </c>
      <c r="AB22" s="74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1</v>
      </c>
      <c r="AH22" s="73">
        <v>0</v>
      </c>
      <c r="AI22" s="73">
        <v>1</v>
      </c>
      <c r="AJ22" s="73">
        <v>5</v>
      </c>
      <c r="AK22" s="162" t="s">
        <v>162</v>
      </c>
      <c r="AL22" s="162" t="s">
        <v>479</v>
      </c>
    </row>
    <row r="23" spans="1:38" x14ac:dyDescent="0.2">
      <c r="A23" s="73">
        <v>21</v>
      </c>
      <c r="B23" s="161" t="s">
        <v>490</v>
      </c>
      <c r="C23" s="75">
        <v>3</v>
      </c>
      <c r="D23" s="75">
        <v>3</v>
      </c>
      <c r="E23" s="75">
        <v>0</v>
      </c>
      <c r="F23" s="75">
        <v>1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1</v>
      </c>
      <c r="O23" s="75">
        <v>0</v>
      </c>
      <c r="P23" s="75">
        <v>0</v>
      </c>
      <c r="Q23" s="84">
        <v>0</v>
      </c>
      <c r="R23" s="84">
        <v>0</v>
      </c>
      <c r="S23" s="84">
        <v>0</v>
      </c>
      <c r="T23" s="68">
        <v>0</v>
      </c>
      <c r="U23" s="84">
        <v>0</v>
      </c>
      <c r="V23" s="70">
        <f t="shared" si="5"/>
        <v>0.33333333333333331</v>
      </c>
      <c r="W23" s="70">
        <f t="shared" si="6"/>
        <v>0.33333333333333331</v>
      </c>
      <c r="X23" s="72">
        <f t="shared" si="7"/>
        <v>0.33333333333333331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1</v>
      </c>
      <c r="AI23" s="73">
        <v>7</v>
      </c>
      <c r="AJ23" s="73">
        <v>8</v>
      </c>
      <c r="AK23" s="162" t="s">
        <v>163</v>
      </c>
      <c r="AL23" s="162" t="s">
        <v>498</v>
      </c>
    </row>
    <row r="24" spans="1:38" x14ac:dyDescent="0.2">
      <c r="A24" s="73">
        <v>22</v>
      </c>
      <c r="B24" s="161" t="s">
        <v>474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84">
        <v>0</v>
      </c>
      <c r="R24" s="84">
        <v>0</v>
      </c>
      <c r="S24" s="84">
        <v>0</v>
      </c>
      <c r="T24" s="68">
        <v>0</v>
      </c>
      <c r="U24" s="84">
        <v>0</v>
      </c>
      <c r="V24" s="70">
        <v>0</v>
      </c>
      <c r="W24" s="70">
        <v>0</v>
      </c>
      <c r="X24" s="72"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162" t="s">
        <v>1</v>
      </c>
      <c r="AK24" s="162" t="s">
        <v>1</v>
      </c>
      <c r="AL24" s="137" t="s">
        <v>284</v>
      </c>
    </row>
    <row r="25" spans="1:38" x14ac:dyDescent="0.2">
      <c r="A25" s="66">
        <v>23</v>
      </c>
      <c r="B25" s="161" t="s">
        <v>522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8">
        <v>0</v>
      </c>
      <c r="R25" s="69">
        <v>0</v>
      </c>
      <c r="S25" s="69">
        <v>0</v>
      </c>
      <c r="T25" s="69">
        <v>0</v>
      </c>
      <c r="U25" s="68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137" t="s">
        <v>1</v>
      </c>
      <c r="AK25" s="137" t="s">
        <v>1</v>
      </c>
      <c r="AL25" s="137" t="s">
        <v>153</v>
      </c>
    </row>
    <row r="26" spans="1:38" x14ac:dyDescent="0.2">
      <c r="A26" s="66">
        <v>24</v>
      </c>
      <c r="B26" s="161" t="s">
        <v>522</v>
      </c>
      <c r="C26" s="75">
        <v>3</v>
      </c>
      <c r="D26" s="75">
        <v>3</v>
      </c>
      <c r="E26" s="75">
        <v>0</v>
      </c>
      <c r="F26" s="75">
        <v>1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1</v>
      </c>
      <c r="O26" s="75">
        <v>0</v>
      </c>
      <c r="P26" s="75">
        <v>0</v>
      </c>
      <c r="Q26" s="84">
        <v>0</v>
      </c>
      <c r="R26" s="84">
        <v>5</v>
      </c>
      <c r="S26" s="84">
        <v>0</v>
      </c>
      <c r="T26" s="68">
        <v>0</v>
      </c>
      <c r="U26" s="84">
        <v>0</v>
      </c>
      <c r="V26" s="70">
        <f t="shared" si="5"/>
        <v>0.33333333333333331</v>
      </c>
      <c r="W26" s="70">
        <f t="shared" si="6"/>
        <v>0.33333333333333331</v>
      </c>
      <c r="X26" s="72">
        <f t="shared" si="7"/>
        <v>0.33333333333333331</v>
      </c>
      <c r="Y26" s="73">
        <v>0</v>
      </c>
      <c r="Z26" s="73">
        <v>0</v>
      </c>
      <c r="AA26" s="73">
        <v>1</v>
      </c>
      <c r="AB26" s="74">
        <f t="shared" ref="AB26:AB30" si="8">(Y26+Z26)/(Y26+Z26+AA26)</f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1</v>
      </c>
      <c r="AH26" s="73">
        <v>1</v>
      </c>
      <c r="AI26" s="73">
        <v>6</v>
      </c>
      <c r="AJ26" s="73">
        <v>9</v>
      </c>
      <c r="AK26" s="162" t="s">
        <v>154</v>
      </c>
      <c r="AL26" s="162" t="s">
        <v>543</v>
      </c>
    </row>
    <row r="27" spans="1:38" x14ac:dyDescent="0.2">
      <c r="A27" s="73">
        <v>25</v>
      </c>
      <c r="B27" s="161" t="s">
        <v>490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84">
        <v>0</v>
      </c>
      <c r="R27" s="84">
        <v>0</v>
      </c>
      <c r="S27" s="84">
        <v>0</v>
      </c>
      <c r="T27" s="68">
        <v>0</v>
      </c>
      <c r="U27" s="84">
        <v>0</v>
      </c>
      <c r="V27" s="70">
        <v>0</v>
      </c>
      <c r="W27" s="70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162" t="s">
        <v>1</v>
      </c>
      <c r="AK27" s="162" t="s">
        <v>1</v>
      </c>
      <c r="AL27" s="162" t="s">
        <v>153</v>
      </c>
    </row>
    <row r="28" spans="1:38" x14ac:dyDescent="0.2">
      <c r="A28" s="73">
        <v>26</v>
      </c>
      <c r="B28" s="161" t="s">
        <v>578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84">
        <v>0</v>
      </c>
      <c r="R28" s="84">
        <v>0</v>
      </c>
      <c r="S28" s="84">
        <v>0</v>
      </c>
      <c r="T28" s="68">
        <v>0</v>
      </c>
      <c r="U28" s="84">
        <v>0</v>
      </c>
      <c r="V28" s="70">
        <v>0</v>
      </c>
      <c r="W28" s="70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162" t="s">
        <v>1</v>
      </c>
      <c r="AK28" s="162" t="s">
        <v>1</v>
      </c>
      <c r="AL28" s="162" t="s">
        <v>153</v>
      </c>
    </row>
    <row r="29" spans="1:38" ht="13.5" thickBot="1" x14ac:dyDescent="0.25">
      <c r="A29" s="77">
        <v>27</v>
      </c>
      <c r="B29" s="223" t="s">
        <v>296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8">
        <v>0</v>
      </c>
      <c r="R29" s="78">
        <v>0</v>
      </c>
      <c r="S29" s="78">
        <v>0</v>
      </c>
      <c r="T29" s="79">
        <v>0</v>
      </c>
      <c r="U29" s="78">
        <v>0</v>
      </c>
      <c r="V29" s="80">
        <v>0</v>
      </c>
      <c r="W29" s="80">
        <v>0</v>
      </c>
      <c r="X29" s="81">
        <v>0</v>
      </c>
      <c r="Y29" s="77">
        <v>0</v>
      </c>
      <c r="Z29" s="77">
        <v>0</v>
      </c>
      <c r="AA29" s="77">
        <v>0</v>
      </c>
      <c r="AB29" s="113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206" t="s">
        <v>1</v>
      </c>
      <c r="AK29" s="206" t="s">
        <v>1</v>
      </c>
      <c r="AL29" s="206" t="s">
        <v>153</v>
      </c>
    </row>
    <row r="30" spans="1:38" x14ac:dyDescent="0.2">
      <c r="A30" s="73"/>
      <c r="B30" s="146"/>
      <c r="C30" s="53">
        <f t="shared" ref="C30:U30" si="9">SUM(C3:C29)</f>
        <v>17</v>
      </c>
      <c r="D30" s="53">
        <f t="shared" si="9"/>
        <v>15</v>
      </c>
      <c r="E30" s="53">
        <f t="shared" si="9"/>
        <v>0</v>
      </c>
      <c r="F30" s="53">
        <f t="shared" si="9"/>
        <v>4</v>
      </c>
      <c r="G30" s="11">
        <f t="shared" si="9"/>
        <v>0</v>
      </c>
      <c r="H30" s="11">
        <f t="shared" si="9"/>
        <v>0</v>
      </c>
      <c r="I30" s="11">
        <f t="shared" si="9"/>
        <v>0</v>
      </c>
      <c r="J30" s="11">
        <f t="shared" si="9"/>
        <v>0</v>
      </c>
      <c r="K30" s="11">
        <f t="shared" si="9"/>
        <v>3</v>
      </c>
      <c r="L30" s="11">
        <f t="shared" si="9"/>
        <v>2</v>
      </c>
      <c r="M30" s="11">
        <f t="shared" si="9"/>
        <v>0</v>
      </c>
      <c r="N30" s="11">
        <f t="shared" si="9"/>
        <v>4</v>
      </c>
      <c r="O30" s="11">
        <f t="shared" si="9"/>
        <v>2</v>
      </c>
      <c r="P30" s="11">
        <f t="shared" si="9"/>
        <v>0</v>
      </c>
      <c r="Q30" s="12">
        <f t="shared" si="9"/>
        <v>0</v>
      </c>
      <c r="R30" s="12">
        <f t="shared" si="9"/>
        <v>6</v>
      </c>
      <c r="S30" s="12">
        <f t="shared" si="9"/>
        <v>0</v>
      </c>
      <c r="T30" s="12">
        <f t="shared" si="9"/>
        <v>0</v>
      </c>
      <c r="U30" s="12">
        <f t="shared" si="9"/>
        <v>0</v>
      </c>
      <c r="V30" s="13">
        <f t="shared" si="5"/>
        <v>0.26666666666666666</v>
      </c>
      <c r="W30" s="13">
        <f t="shared" si="6"/>
        <v>0.35294117647058826</v>
      </c>
      <c r="X30" s="58">
        <f t="shared" si="7"/>
        <v>0.26666666666666666</v>
      </c>
      <c r="Y30" s="2">
        <f>SUM(Y3:Y29)</f>
        <v>4</v>
      </c>
      <c r="Z30" s="2">
        <f>SUM(Z3:Z29)</f>
        <v>0</v>
      </c>
      <c r="AA30" s="2">
        <f>SUM(AA3:AA29)</f>
        <v>1</v>
      </c>
      <c r="AB30" s="57">
        <f t="shared" si="8"/>
        <v>0.8</v>
      </c>
      <c r="AC30" s="2">
        <f t="shared" ref="AC30:AI30" si="10">SUM(AC3:AC29)</f>
        <v>0</v>
      </c>
      <c r="AD30" s="2">
        <f t="shared" si="10"/>
        <v>0</v>
      </c>
      <c r="AE30" s="2">
        <f t="shared" si="10"/>
        <v>0</v>
      </c>
      <c r="AF30" s="2">
        <f t="shared" si="10"/>
        <v>0</v>
      </c>
      <c r="AG30" s="2">
        <f t="shared" si="10"/>
        <v>9</v>
      </c>
      <c r="AH30" s="2">
        <f t="shared" si="10"/>
        <v>4</v>
      </c>
      <c r="AI30" s="2">
        <f t="shared" si="10"/>
        <v>29</v>
      </c>
      <c r="AJ30" s="2"/>
      <c r="AK30" s="66"/>
      <c r="AL30" s="66"/>
    </row>
    <row r="31" spans="1:38" x14ac:dyDescent="0.2">
      <c r="A31" s="83"/>
      <c r="B31" s="146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67"/>
      <c r="R31" s="67"/>
      <c r="S31" s="67"/>
      <c r="T31" s="114"/>
      <c r="U31" s="67"/>
      <c r="V31" s="111"/>
      <c r="X31" s="111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66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37" t="s">
        <v>153</v>
      </c>
    </row>
    <row r="36" spans="1:38" x14ac:dyDescent="0.2">
      <c r="A36" s="66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70">
        <v>0</v>
      </c>
      <c r="W36" s="71">
        <v>0</v>
      </c>
      <c r="X36" s="72"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37" t="s">
        <v>1</v>
      </c>
      <c r="AK36" s="137" t="s">
        <v>1</v>
      </c>
      <c r="AL36" s="137" t="s">
        <v>153</v>
      </c>
    </row>
    <row r="37" spans="1:38" x14ac:dyDescent="0.2">
      <c r="A37" s="66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v>0</v>
      </c>
      <c r="W37" s="71">
        <v>0</v>
      </c>
      <c r="X37" s="72">
        <v>0</v>
      </c>
      <c r="Y37" s="73">
        <v>0</v>
      </c>
      <c r="Z37" s="73">
        <v>0</v>
      </c>
      <c r="AA37" s="73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37" t="s">
        <v>1</v>
      </c>
      <c r="AK37" s="137" t="s">
        <v>1</v>
      </c>
      <c r="AL37" s="137" t="s">
        <v>153</v>
      </c>
    </row>
    <row r="38" spans="1:38" x14ac:dyDescent="0.2">
      <c r="A38" s="73">
        <v>18</v>
      </c>
      <c r="B38" s="161" t="s">
        <v>450</v>
      </c>
      <c r="C38" s="73">
        <v>3</v>
      </c>
      <c r="D38" s="73">
        <v>3</v>
      </c>
      <c r="E38" s="73">
        <v>0</v>
      </c>
      <c r="F38" s="73">
        <v>2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2</v>
      </c>
      <c r="O38" s="73">
        <v>0</v>
      </c>
      <c r="P38" s="73">
        <v>0</v>
      </c>
      <c r="Q38" s="68">
        <v>0</v>
      </c>
      <c r="R38" s="68">
        <v>0</v>
      </c>
      <c r="S38" s="68">
        <v>0</v>
      </c>
      <c r="T38" s="68">
        <v>0</v>
      </c>
      <c r="U38" s="84">
        <v>0</v>
      </c>
      <c r="V38" s="70">
        <f t="shared" ref="V38:V40" si="11">F38/D38</f>
        <v>0.66666666666666663</v>
      </c>
      <c r="W38" s="70">
        <f t="shared" ref="W38:W40" si="12">(F38+L38+M38)/C38</f>
        <v>0.66666666666666663</v>
      </c>
      <c r="X38" s="72">
        <f t="shared" ref="X38:X40" si="13">N38/D38</f>
        <v>0.66666666666666663</v>
      </c>
      <c r="Y38" s="73">
        <v>0</v>
      </c>
      <c r="Z38" s="73">
        <v>0</v>
      </c>
      <c r="AA38" s="73">
        <v>0</v>
      </c>
      <c r="AB38" s="74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1</v>
      </c>
      <c r="AH38" s="73">
        <v>1</v>
      </c>
      <c r="AI38" s="73">
        <v>7</v>
      </c>
      <c r="AJ38" s="73">
        <v>8</v>
      </c>
      <c r="AK38" s="162" t="s">
        <v>163</v>
      </c>
      <c r="AL38" s="180" t="s">
        <v>458</v>
      </c>
    </row>
    <row r="39" spans="1:38" x14ac:dyDescent="0.2">
      <c r="A39" s="73">
        <v>19</v>
      </c>
      <c r="B39" s="161" t="s">
        <v>450</v>
      </c>
      <c r="C39" s="73">
        <v>1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1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68">
        <v>0</v>
      </c>
      <c r="R39" s="68">
        <v>0</v>
      </c>
      <c r="S39" s="68">
        <v>0</v>
      </c>
      <c r="T39" s="68">
        <v>0</v>
      </c>
      <c r="U39" s="84">
        <v>0</v>
      </c>
      <c r="V39" s="70">
        <f t="shared" si="11"/>
        <v>0</v>
      </c>
      <c r="W39" s="70">
        <f t="shared" si="12"/>
        <v>0</v>
      </c>
      <c r="X39" s="72">
        <f t="shared" si="13"/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1</v>
      </c>
      <c r="AI39" s="73">
        <v>2</v>
      </c>
      <c r="AJ39" s="73">
        <v>8</v>
      </c>
      <c r="AK39" s="162" t="s">
        <v>163</v>
      </c>
      <c r="AL39" s="162" t="s">
        <v>161</v>
      </c>
    </row>
    <row r="40" spans="1:38" x14ac:dyDescent="0.2">
      <c r="A40" s="73">
        <v>21</v>
      </c>
      <c r="B40" s="161" t="s">
        <v>490</v>
      </c>
      <c r="C40" s="75">
        <v>3</v>
      </c>
      <c r="D40" s="75">
        <v>3</v>
      </c>
      <c r="E40" s="75">
        <v>0</v>
      </c>
      <c r="F40" s="75">
        <v>1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1</v>
      </c>
      <c r="O40" s="75">
        <v>0</v>
      </c>
      <c r="P40" s="75">
        <v>0</v>
      </c>
      <c r="Q40" s="84">
        <v>0</v>
      </c>
      <c r="R40" s="84">
        <v>0</v>
      </c>
      <c r="S40" s="84">
        <v>0</v>
      </c>
      <c r="T40" s="68">
        <v>0</v>
      </c>
      <c r="U40" s="84">
        <v>0</v>
      </c>
      <c r="V40" s="70">
        <f t="shared" si="11"/>
        <v>0.33333333333333331</v>
      </c>
      <c r="W40" s="70">
        <f t="shared" si="12"/>
        <v>0.33333333333333331</v>
      </c>
      <c r="X40" s="72">
        <f t="shared" si="13"/>
        <v>0.33333333333333331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1</v>
      </c>
      <c r="AH40" s="73">
        <v>1</v>
      </c>
      <c r="AI40" s="73">
        <v>7</v>
      </c>
      <c r="AJ40" s="73">
        <v>8</v>
      </c>
      <c r="AK40" s="162" t="s">
        <v>163</v>
      </c>
      <c r="AL40" s="162" t="s">
        <v>498</v>
      </c>
    </row>
    <row r="41" spans="1:38" x14ac:dyDescent="0.2">
      <c r="A41" s="66">
        <v>23</v>
      </c>
      <c r="B41" s="161" t="s">
        <v>522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>
        <v>0</v>
      </c>
      <c r="R41" s="69">
        <v>0</v>
      </c>
      <c r="S41" s="69">
        <v>0</v>
      </c>
      <c r="T41" s="69">
        <v>0</v>
      </c>
      <c r="U41" s="68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137" t="s">
        <v>1</v>
      </c>
      <c r="AK41" s="137" t="s">
        <v>1</v>
      </c>
      <c r="AL41" s="137" t="s">
        <v>153</v>
      </c>
    </row>
    <row r="42" spans="1:38" x14ac:dyDescent="0.2">
      <c r="A42" s="66">
        <v>24</v>
      </c>
      <c r="B42" s="161" t="s">
        <v>522</v>
      </c>
      <c r="C42" s="75">
        <v>3</v>
      </c>
      <c r="D42" s="75">
        <v>3</v>
      </c>
      <c r="E42" s="75">
        <v>0</v>
      </c>
      <c r="F42" s="75">
        <v>1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1</v>
      </c>
      <c r="O42" s="75">
        <v>0</v>
      </c>
      <c r="P42" s="75">
        <v>0</v>
      </c>
      <c r="Q42" s="84">
        <v>0</v>
      </c>
      <c r="R42" s="84">
        <v>5</v>
      </c>
      <c r="S42" s="84">
        <v>0</v>
      </c>
      <c r="T42" s="68">
        <v>0</v>
      </c>
      <c r="U42" s="84">
        <v>0</v>
      </c>
      <c r="V42" s="70">
        <f t="shared" ref="V42" si="14">F42/D42</f>
        <v>0.33333333333333331</v>
      </c>
      <c r="W42" s="70">
        <f t="shared" ref="W42" si="15">(F42+L42+M42)/C42</f>
        <v>0.33333333333333331</v>
      </c>
      <c r="X42" s="72">
        <f t="shared" ref="X42" si="16">N42/D42</f>
        <v>0.33333333333333331</v>
      </c>
      <c r="Y42" s="73">
        <v>0</v>
      </c>
      <c r="Z42" s="73">
        <v>0</v>
      </c>
      <c r="AA42" s="73">
        <v>1</v>
      </c>
      <c r="AB42" s="74">
        <f t="shared" ref="AB42" si="17">(Y42+Z42)/(Y42+Z42+AA42)</f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1</v>
      </c>
      <c r="AH42" s="73">
        <v>1</v>
      </c>
      <c r="AI42" s="73">
        <v>6</v>
      </c>
      <c r="AJ42" s="73">
        <v>9</v>
      </c>
      <c r="AK42" s="162" t="s">
        <v>154</v>
      </c>
      <c r="AL42" s="162" t="s">
        <v>543</v>
      </c>
    </row>
    <row r="43" spans="1:38" ht="13.5" thickBot="1" x14ac:dyDescent="0.25">
      <c r="A43" s="77">
        <v>25</v>
      </c>
      <c r="B43" s="204" t="s">
        <v>490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8">
        <v>0</v>
      </c>
      <c r="R43" s="78">
        <v>0</v>
      </c>
      <c r="S43" s="78">
        <v>0</v>
      </c>
      <c r="T43" s="79">
        <v>0</v>
      </c>
      <c r="U43" s="78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182" t="s">
        <v>1</v>
      </c>
      <c r="AK43" s="182" t="s">
        <v>1</v>
      </c>
      <c r="AL43" s="182" t="s">
        <v>153</v>
      </c>
    </row>
    <row r="44" spans="1:38" s="172" customFormat="1" x14ac:dyDescent="0.2">
      <c r="B44" s="173"/>
      <c r="C44" s="164">
        <f t="shared" ref="C44:U44" si="18">SUM(C34:C43)</f>
        <v>10</v>
      </c>
      <c r="D44" s="164">
        <f t="shared" si="18"/>
        <v>10</v>
      </c>
      <c r="E44" s="164">
        <f t="shared" si="18"/>
        <v>0</v>
      </c>
      <c r="F44" s="164">
        <f t="shared" si="18"/>
        <v>4</v>
      </c>
      <c r="G44" s="164">
        <f t="shared" si="18"/>
        <v>0</v>
      </c>
      <c r="H44" s="164">
        <f t="shared" si="18"/>
        <v>0</v>
      </c>
      <c r="I44" s="164">
        <f t="shared" si="18"/>
        <v>0</v>
      </c>
      <c r="J44" s="164">
        <f t="shared" si="18"/>
        <v>0</v>
      </c>
      <c r="K44" s="164">
        <f t="shared" si="18"/>
        <v>1</v>
      </c>
      <c r="L44" s="164">
        <f t="shared" si="18"/>
        <v>0</v>
      </c>
      <c r="M44" s="164">
        <f t="shared" si="18"/>
        <v>0</v>
      </c>
      <c r="N44" s="164">
        <f t="shared" si="18"/>
        <v>4</v>
      </c>
      <c r="O44" s="164">
        <f t="shared" si="18"/>
        <v>0</v>
      </c>
      <c r="P44" s="164">
        <f t="shared" si="18"/>
        <v>0</v>
      </c>
      <c r="Q44" s="164">
        <f t="shared" si="18"/>
        <v>0</v>
      </c>
      <c r="R44" s="164">
        <f t="shared" si="18"/>
        <v>5</v>
      </c>
      <c r="S44" s="164">
        <f t="shared" si="18"/>
        <v>0</v>
      </c>
      <c r="T44" s="164">
        <f t="shared" si="18"/>
        <v>0</v>
      </c>
      <c r="U44" s="164">
        <f t="shared" si="18"/>
        <v>0</v>
      </c>
      <c r="V44" s="174">
        <f t="shared" ref="V44" si="19">F44/D44</f>
        <v>0.4</v>
      </c>
      <c r="W44" s="174">
        <f t="shared" ref="W44" si="20">(F44+L44+M44)/C44</f>
        <v>0.4</v>
      </c>
      <c r="X44" s="175">
        <f t="shared" ref="X44" si="21">N44/D44</f>
        <v>0.4</v>
      </c>
      <c r="Y44" s="164">
        <f>SUM(Y34:Y43)</f>
        <v>0</v>
      </c>
      <c r="Z44" s="164">
        <f>SUM(Z34:Z43)</f>
        <v>0</v>
      </c>
      <c r="AA44" s="164">
        <f>SUM(AA34:AA43)</f>
        <v>1</v>
      </c>
      <c r="AB44" s="174">
        <f t="shared" ref="AB44" si="22">(Y44+Z44)/(Y44+Z44+AA44)</f>
        <v>0</v>
      </c>
      <c r="AC44" s="164">
        <f t="shared" ref="AC44:AI44" si="23">SUM(AC34:AC43)</f>
        <v>0</v>
      </c>
      <c r="AD44" s="164">
        <f t="shared" si="23"/>
        <v>0</v>
      </c>
      <c r="AE44" s="164">
        <f t="shared" si="23"/>
        <v>0</v>
      </c>
      <c r="AF44" s="164">
        <f t="shared" si="23"/>
        <v>0</v>
      </c>
      <c r="AG44" s="164">
        <f t="shared" si="23"/>
        <v>4</v>
      </c>
      <c r="AH44" s="164">
        <f t="shared" si="23"/>
        <v>4</v>
      </c>
      <c r="AI44" s="164">
        <f t="shared" si="23"/>
        <v>22</v>
      </c>
      <c r="AJ44" s="164"/>
      <c r="AK44" s="164"/>
      <c r="AL44" s="164"/>
    </row>
    <row r="47" spans="1:38" x14ac:dyDescent="0.2">
      <c r="A47" s="234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73">
        <v>26</v>
      </c>
      <c r="B49" s="161" t="s">
        <v>578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84">
        <v>0</v>
      </c>
      <c r="R49" s="84">
        <v>0</v>
      </c>
      <c r="S49" s="84">
        <v>0</v>
      </c>
      <c r="T49" s="68">
        <v>0</v>
      </c>
      <c r="U49" s="84">
        <v>0</v>
      </c>
      <c r="V49" s="70">
        <v>0</v>
      </c>
      <c r="W49" s="70">
        <v>0</v>
      </c>
      <c r="X49" s="72">
        <v>0</v>
      </c>
      <c r="Y49" s="73">
        <v>0</v>
      </c>
      <c r="Z49" s="73">
        <v>0</v>
      </c>
      <c r="AA49" s="73">
        <v>0</v>
      </c>
      <c r="AB49" s="74">
        <v>0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162" t="s">
        <v>1</v>
      </c>
      <c r="AK49" s="162" t="s">
        <v>1</v>
      </c>
      <c r="AL49" s="162" t="s">
        <v>153</v>
      </c>
    </row>
    <row r="50" spans="1:38" ht="13.5" thickBot="1" x14ac:dyDescent="0.25">
      <c r="A50" s="77">
        <v>27</v>
      </c>
      <c r="B50" s="145" t="s">
        <v>296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8">
        <v>0</v>
      </c>
      <c r="R50" s="78">
        <v>0</v>
      </c>
      <c r="S50" s="78">
        <v>0</v>
      </c>
      <c r="T50" s="79">
        <v>0</v>
      </c>
      <c r="U50" s="78">
        <v>0</v>
      </c>
      <c r="V50" s="80">
        <v>0</v>
      </c>
      <c r="W50" s="80">
        <v>0</v>
      </c>
      <c r="X50" s="81">
        <v>0</v>
      </c>
      <c r="Y50" s="77">
        <v>0</v>
      </c>
      <c r="Z50" s="77">
        <v>0</v>
      </c>
      <c r="AA50" s="77">
        <v>0</v>
      </c>
      <c r="AB50" s="113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0</v>
      </c>
      <c r="AH50" s="77">
        <v>0</v>
      </c>
      <c r="AI50" s="77">
        <v>0</v>
      </c>
      <c r="AJ50" s="77" t="s">
        <v>1</v>
      </c>
      <c r="AK50" s="77" t="s">
        <v>1</v>
      </c>
      <c r="AL50" s="77" t="s">
        <v>153</v>
      </c>
    </row>
    <row r="51" spans="1:38" s="172" customFormat="1" x14ac:dyDescent="0.2">
      <c r="B51" s="173"/>
      <c r="C51" s="218">
        <f t="shared" ref="C51:U51" si="24">SUM(C49:C50)</f>
        <v>0</v>
      </c>
      <c r="D51" s="218">
        <f t="shared" si="24"/>
        <v>0</v>
      </c>
      <c r="E51" s="218">
        <f t="shared" si="24"/>
        <v>0</v>
      </c>
      <c r="F51" s="218">
        <f t="shared" si="24"/>
        <v>0</v>
      </c>
      <c r="G51" s="218">
        <f t="shared" si="24"/>
        <v>0</v>
      </c>
      <c r="H51" s="218">
        <f t="shared" si="24"/>
        <v>0</v>
      </c>
      <c r="I51" s="218">
        <f t="shared" si="24"/>
        <v>0</v>
      </c>
      <c r="J51" s="218">
        <f t="shared" si="24"/>
        <v>0</v>
      </c>
      <c r="K51" s="218">
        <f t="shared" si="24"/>
        <v>0</v>
      </c>
      <c r="L51" s="218">
        <f t="shared" si="24"/>
        <v>0</v>
      </c>
      <c r="M51" s="218">
        <f t="shared" si="24"/>
        <v>0</v>
      </c>
      <c r="N51" s="218">
        <f t="shared" si="24"/>
        <v>0</v>
      </c>
      <c r="O51" s="218">
        <f t="shared" si="24"/>
        <v>0</v>
      </c>
      <c r="P51" s="218">
        <f t="shared" si="24"/>
        <v>0</v>
      </c>
      <c r="Q51" s="218">
        <f t="shared" si="24"/>
        <v>0</v>
      </c>
      <c r="R51" s="218">
        <f t="shared" si="24"/>
        <v>0</v>
      </c>
      <c r="S51" s="218">
        <f t="shared" si="24"/>
        <v>0</v>
      </c>
      <c r="T51" s="218">
        <f t="shared" si="24"/>
        <v>0</v>
      </c>
      <c r="U51" s="218">
        <f t="shared" si="24"/>
        <v>0</v>
      </c>
      <c r="V51" s="174">
        <v>0</v>
      </c>
      <c r="W51" s="174">
        <v>0</v>
      </c>
      <c r="X51" s="175">
        <v>0</v>
      </c>
      <c r="Y51" s="218">
        <f>SUM(Y49:Y50)</f>
        <v>0</v>
      </c>
      <c r="Z51" s="218">
        <f>SUM(Z49:Z50)</f>
        <v>0</v>
      </c>
      <c r="AA51" s="218">
        <f>SUM(AA49:AA50)</f>
        <v>0</v>
      </c>
      <c r="AB51" s="174">
        <v>0</v>
      </c>
      <c r="AC51" s="218">
        <f t="shared" ref="AC51:AI51" si="25">SUM(AC49:AC50)</f>
        <v>0</v>
      </c>
      <c r="AD51" s="218">
        <f t="shared" si="25"/>
        <v>0</v>
      </c>
      <c r="AE51" s="218">
        <f t="shared" si="25"/>
        <v>0</v>
      </c>
      <c r="AF51" s="218">
        <f t="shared" si="25"/>
        <v>0</v>
      </c>
      <c r="AG51" s="218">
        <f t="shared" si="25"/>
        <v>0</v>
      </c>
      <c r="AH51" s="218">
        <f t="shared" si="25"/>
        <v>0</v>
      </c>
      <c r="AI51" s="218">
        <f t="shared" si="25"/>
        <v>0</v>
      </c>
      <c r="AJ51" s="218"/>
      <c r="AK51" s="218"/>
      <c r="AL51" s="218"/>
    </row>
  </sheetData>
  <mergeCells count="3">
    <mergeCell ref="A1:AL1"/>
    <mergeCell ref="A32:AL32"/>
    <mergeCell ref="A47:AL47"/>
  </mergeCells>
  <pageMargins left="0.7" right="0.7" top="0.75" bottom="0.75" header="0.3" footer="0.3"/>
  <pageSetup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1" zoomScaleNormal="71" workbookViewId="0">
      <selection activeCell="M8" sqref="M8"/>
    </sheetView>
  </sheetViews>
  <sheetFormatPr defaultColWidth="8.85546875" defaultRowHeight="12.75" x14ac:dyDescent="0.2"/>
  <cols>
    <col min="1" max="1" width="9.5703125" style="90" bestFit="1" customWidth="1"/>
    <col min="2" max="2" width="25.7109375" style="152" bestFit="1" customWidth="1"/>
    <col min="3" max="4" width="4.28515625" style="90" bestFit="1" customWidth="1"/>
    <col min="5" max="6" width="3.7109375" style="90" bestFit="1" customWidth="1"/>
    <col min="7" max="7" width="3.85546875" style="90" bestFit="1" customWidth="1"/>
    <col min="8" max="8" width="4" style="90" bestFit="1" customWidth="1"/>
    <col min="9" max="9" width="4.28515625" style="90" bestFit="1" customWidth="1"/>
    <col min="10" max="10" width="4.85546875" style="90" bestFit="1" customWidth="1"/>
    <col min="11" max="11" width="4.42578125" style="90" bestFit="1" customWidth="1"/>
    <col min="12" max="12" width="4.28515625" style="90" bestFit="1" customWidth="1"/>
    <col min="13" max="13" width="5.42578125" style="90" bestFit="1" customWidth="1"/>
    <col min="14" max="14" width="4.140625" style="90" bestFit="1" customWidth="1"/>
    <col min="15" max="15" width="5.42578125" style="90" bestFit="1" customWidth="1"/>
    <col min="16" max="16" width="4.140625" style="90" bestFit="1" customWidth="1"/>
    <col min="17" max="18" width="5.28515625" style="90" bestFit="1" customWidth="1"/>
    <col min="19" max="19" width="6" style="90" bestFit="1" customWidth="1"/>
    <col min="20" max="21" width="4.28515625" style="90" bestFit="1" customWidth="1"/>
    <col min="22" max="23" width="7.42578125" style="90" customWidth="1"/>
    <col min="24" max="24" width="7.42578125" style="90" bestFit="1" customWidth="1"/>
    <col min="25" max="25" width="4.42578125" style="90" bestFit="1" customWidth="1"/>
    <col min="26" max="27" width="3.7109375" style="90" bestFit="1" customWidth="1"/>
    <col min="28" max="28" width="8.28515625" style="90" bestFit="1" customWidth="1"/>
    <col min="29" max="29" width="4.28515625" style="90" bestFit="1" customWidth="1"/>
    <col min="30" max="31" width="4.140625" style="90" bestFit="1" customWidth="1"/>
    <col min="32" max="32" width="4" style="90" bestFit="1" customWidth="1"/>
    <col min="33" max="34" width="4.140625" style="90" bestFit="1" customWidth="1"/>
    <col min="35" max="35" width="5.5703125" style="90" bestFit="1" customWidth="1"/>
    <col min="36" max="36" width="9.5703125" style="90" bestFit="1" customWidth="1"/>
    <col min="37" max="37" width="12.28515625" style="90" bestFit="1" customWidth="1"/>
    <col min="38" max="38" width="31.5703125" style="90" bestFit="1" customWidth="1"/>
    <col min="39" max="16384" width="8.85546875" style="90"/>
  </cols>
  <sheetData>
    <row r="1" spans="1:40" ht="18" x14ac:dyDescent="0.25">
      <c r="A1" s="241" t="s">
        <v>195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2" spans="1:40" ht="13.5" thickBot="1" x14ac:dyDescent="0.25">
      <c r="A2" s="86" t="s">
        <v>187</v>
      </c>
      <c r="B2" s="87" t="s">
        <v>2</v>
      </c>
      <c r="C2" s="87" t="s">
        <v>96</v>
      </c>
      <c r="D2" s="87" t="s">
        <v>3</v>
      </c>
      <c r="E2" s="87" t="s">
        <v>5</v>
      </c>
      <c r="F2" s="87" t="s">
        <v>4</v>
      </c>
      <c r="G2" s="87" t="s">
        <v>7</v>
      </c>
      <c r="H2" s="87" t="s">
        <v>8</v>
      </c>
      <c r="I2" s="87" t="s">
        <v>9</v>
      </c>
      <c r="J2" s="87" t="s">
        <v>6</v>
      </c>
      <c r="K2" s="87" t="s">
        <v>10</v>
      </c>
      <c r="L2" s="87" t="s">
        <v>11</v>
      </c>
      <c r="M2" s="87" t="s">
        <v>20</v>
      </c>
      <c r="N2" s="87" t="s">
        <v>102</v>
      </c>
      <c r="O2" s="87" t="s">
        <v>21</v>
      </c>
      <c r="P2" s="87" t="s">
        <v>27</v>
      </c>
      <c r="Q2" s="87" t="s">
        <v>123</v>
      </c>
      <c r="R2" s="87" t="s">
        <v>101</v>
      </c>
      <c r="S2" s="87" t="s">
        <v>103</v>
      </c>
      <c r="T2" s="87" t="s">
        <v>12</v>
      </c>
      <c r="U2" s="87" t="s">
        <v>13</v>
      </c>
      <c r="V2" s="87" t="s">
        <v>17</v>
      </c>
      <c r="W2" s="88" t="s">
        <v>18</v>
      </c>
      <c r="X2" s="89" t="s">
        <v>19</v>
      </c>
      <c r="Y2" s="87" t="s">
        <v>14</v>
      </c>
      <c r="Z2" s="87" t="s">
        <v>15</v>
      </c>
      <c r="AA2" s="87" t="s">
        <v>16</v>
      </c>
      <c r="AB2" s="87" t="s">
        <v>115</v>
      </c>
      <c r="AC2" s="87" t="s">
        <v>99</v>
      </c>
      <c r="AD2" s="87" t="s">
        <v>22</v>
      </c>
      <c r="AE2" s="87" t="s">
        <v>12</v>
      </c>
      <c r="AF2" s="87" t="s">
        <v>13</v>
      </c>
      <c r="AG2" s="88" t="s">
        <v>23</v>
      </c>
      <c r="AH2" s="88" t="s">
        <v>24</v>
      </c>
      <c r="AI2" s="88" t="s">
        <v>25</v>
      </c>
      <c r="AJ2" s="88" t="s">
        <v>126</v>
      </c>
      <c r="AK2" s="88" t="s">
        <v>125</v>
      </c>
      <c r="AL2" s="88" t="s">
        <v>127</v>
      </c>
    </row>
    <row r="3" spans="1:40" x14ac:dyDescent="0.2">
      <c r="A3" s="137">
        <v>1</v>
      </c>
      <c r="B3" s="137" t="s">
        <v>289</v>
      </c>
      <c r="C3" s="137">
        <v>4</v>
      </c>
      <c r="D3" s="137">
        <v>2</v>
      </c>
      <c r="E3" s="137">
        <v>2</v>
      </c>
      <c r="F3" s="137">
        <v>0</v>
      </c>
      <c r="G3" s="137">
        <v>0</v>
      </c>
      <c r="H3" s="137">
        <v>0</v>
      </c>
      <c r="I3" s="137">
        <v>0</v>
      </c>
      <c r="J3" s="137">
        <v>1</v>
      </c>
      <c r="K3" s="137">
        <v>0</v>
      </c>
      <c r="L3" s="137">
        <v>1</v>
      </c>
      <c r="M3" s="137">
        <v>0</v>
      </c>
      <c r="N3" s="137">
        <v>0</v>
      </c>
      <c r="O3" s="137">
        <v>1</v>
      </c>
      <c r="P3" s="137">
        <v>1</v>
      </c>
      <c r="Q3" s="137">
        <v>0</v>
      </c>
      <c r="R3" s="137">
        <v>3</v>
      </c>
      <c r="S3" s="137">
        <v>0</v>
      </c>
      <c r="T3" s="137">
        <v>1</v>
      </c>
      <c r="U3" s="137">
        <v>0</v>
      </c>
      <c r="V3" s="138">
        <f>F3/D3</f>
        <v>0</v>
      </c>
      <c r="W3" s="138">
        <f>(F3+L3+M3)/C3</f>
        <v>0.25</v>
      </c>
      <c r="X3" s="184">
        <f>N3/D3</f>
        <v>0</v>
      </c>
      <c r="Y3" s="137">
        <v>3</v>
      </c>
      <c r="Z3" s="137">
        <v>1</v>
      </c>
      <c r="AA3" s="137">
        <v>0</v>
      </c>
      <c r="AB3" s="138">
        <f>(Y3+Z3)/(Y3+Z3+AA3)</f>
        <v>1</v>
      </c>
      <c r="AC3" s="137">
        <v>1</v>
      </c>
      <c r="AD3" s="137">
        <v>0</v>
      </c>
      <c r="AE3" s="137">
        <v>0</v>
      </c>
      <c r="AF3" s="137">
        <v>0</v>
      </c>
      <c r="AG3" s="137">
        <v>1</v>
      </c>
      <c r="AH3" s="137">
        <v>1</v>
      </c>
      <c r="AI3" s="137">
        <v>7</v>
      </c>
      <c r="AJ3" s="137">
        <v>3</v>
      </c>
      <c r="AK3" s="137" t="s">
        <v>158</v>
      </c>
      <c r="AL3" s="137" t="s">
        <v>240</v>
      </c>
    </row>
    <row r="4" spans="1:40" x14ac:dyDescent="0.2">
      <c r="A4" s="137">
        <v>2</v>
      </c>
      <c r="B4" s="137" t="s">
        <v>290</v>
      </c>
      <c r="C4" s="137">
        <v>4</v>
      </c>
      <c r="D4" s="137">
        <v>4</v>
      </c>
      <c r="E4" s="137">
        <v>1</v>
      </c>
      <c r="F4" s="137">
        <v>1</v>
      </c>
      <c r="G4" s="137">
        <v>0</v>
      </c>
      <c r="H4" s="137">
        <v>1</v>
      </c>
      <c r="I4" s="137">
        <v>0</v>
      </c>
      <c r="J4" s="137">
        <v>2</v>
      </c>
      <c r="K4" s="137">
        <v>0</v>
      </c>
      <c r="L4" s="137">
        <v>0</v>
      </c>
      <c r="M4" s="137">
        <v>0</v>
      </c>
      <c r="N4" s="137">
        <v>3</v>
      </c>
      <c r="O4" s="137">
        <v>0</v>
      </c>
      <c r="P4" s="137">
        <v>0</v>
      </c>
      <c r="Q4" s="137">
        <v>0</v>
      </c>
      <c r="R4" s="137">
        <v>1</v>
      </c>
      <c r="S4" s="137">
        <v>0</v>
      </c>
      <c r="T4" s="137">
        <v>0</v>
      </c>
      <c r="U4" s="137">
        <v>0</v>
      </c>
      <c r="V4" s="138">
        <f t="shared" ref="V4:V15" si="0">F4/D4</f>
        <v>0.25</v>
      </c>
      <c r="W4" s="138">
        <f t="shared" ref="W4:W15" si="1">(F4+L4+M4)/C4</f>
        <v>0.25</v>
      </c>
      <c r="X4" s="184">
        <f t="shared" ref="X4:X15" si="2">N4/D4</f>
        <v>0.75</v>
      </c>
      <c r="Y4" s="137">
        <v>0</v>
      </c>
      <c r="Z4" s="137">
        <v>1</v>
      </c>
      <c r="AA4" s="137">
        <v>0</v>
      </c>
      <c r="AB4" s="138">
        <f t="shared" ref="AB4:AB26" si="3">(Y4+Z4)/(Y4+Z4+AA4)</f>
        <v>1</v>
      </c>
      <c r="AC4" s="137">
        <v>0</v>
      </c>
      <c r="AD4" s="137">
        <v>0</v>
      </c>
      <c r="AE4" s="137">
        <v>0</v>
      </c>
      <c r="AF4" s="137">
        <v>0</v>
      </c>
      <c r="AG4" s="137">
        <v>1</v>
      </c>
      <c r="AH4" s="137">
        <v>1</v>
      </c>
      <c r="AI4" s="137">
        <v>7</v>
      </c>
      <c r="AJ4" s="137">
        <v>3</v>
      </c>
      <c r="AK4" s="137" t="s">
        <v>160</v>
      </c>
      <c r="AL4" s="137" t="s">
        <v>243</v>
      </c>
    </row>
    <row r="5" spans="1:40" x14ac:dyDescent="0.2">
      <c r="A5" s="137">
        <v>3</v>
      </c>
      <c r="B5" s="137" t="s">
        <v>291</v>
      </c>
      <c r="C5" s="137">
        <v>4</v>
      </c>
      <c r="D5" s="137">
        <v>3</v>
      </c>
      <c r="E5" s="137">
        <v>1</v>
      </c>
      <c r="F5" s="137">
        <v>3</v>
      </c>
      <c r="G5" s="137">
        <v>0</v>
      </c>
      <c r="H5" s="137">
        <v>0</v>
      </c>
      <c r="I5" s="137">
        <v>0</v>
      </c>
      <c r="J5" s="137">
        <v>1</v>
      </c>
      <c r="K5" s="137">
        <v>0</v>
      </c>
      <c r="L5" s="137">
        <v>0</v>
      </c>
      <c r="M5" s="137">
        <v>0</v>
      </c>
      <c r="N5" s="137">
        <v>3</v>
      </c>
      <c r="O5" s="137">
        <v>0</v>
      </c>
      <c r="P5" s="137">
        <v>0</v>
      </c>
      <c r="Q5" s="137">
        <v>1</v>
      </c>
      <c r="R5" s="137">
        <v>0</v>
      </c>
      <c r="S5" s="137">
        <v>0</v>
      </c>
      <c r="T5" s="137">
        <v>2</v>
      </c>
      <c r="U5" s="137">
        <v>0</v>
      </c>
      <c r="V5" s="138">
        <f t="shared" si="0"/>
        <v>1</v>
      </c>
      <c r="W5" s="138">
        <f t="shared" si="1"/>
        <v>0.75</v>
      </c>
      <c r="X5" s="184">
        <f t="shared" si="2"/>
        <v>1</v>
      </c>
      <c r="Y5" s="137">
        <v>1</v>
      </c>
      <c r="Z5" s="137">
        <v>0</v>
      </c>
      <c r="AA5" s="137">
        <v>1</v>
      </c>
      <c r="AB5" s="138">
        <f t="shared" si="3"/>
        <v>0.5</v>
      </c>
      <c r="AC5" s="137">
        <v>0</v>
      </c>
      <c r="AD5" s="137">
        <v>0</v>
      </c>
      <c r="AE5" s="137">
        <v>0</v>
      </c>
      <c r="AF5" s="137">
        <v>0</v>
      </c>
      <c r="AG5" s="137">
        <v>1</v>
      </c>
      <c r="AH5" s="137">
        <v>1</v>
      </c>
      <c r="AI5" s="137">
        <v>7</v>
      </c>
      <c r="AJ5" s="137">
        <v>3</v>
      </c>
      <c r="AK5" s="137" t="s">
        <v>158</v>
      </c>
      <c r="AL5" s="137" t="s">
        <v>252</v>
      </c>
    </row>
    <row r="6" spans="1:40" x14ac:dyDescent="0.2">
      <c r="A6" s="137">
        <v>4</v>
      </c>
      <c r="B6" s="137" t="s">
        <v>292</v>
      </c>
      <c r="C6" s="137">
        <v>3</v>
      </c>
      <c r="D6" s="137">
        <v>3</v>
      </c>
      <c r="E6" s="137">
        <v>2</v>
      </c>
      <c r="F6" s="137">
        <v>2</v>
      </c>
      <c r="G6" s="137">
        <v>0</v>
      </c>
      <c r="H6" s="137">
        <v>0</v>
      </c>
      <c r="I6" s="137">
        <v>0</v>
      </c>
      <c r="J6" s="137">
        <v>1</v>
      </c>
      <c r="K6" s="137">
        <v>1</v>
      </c>
      <c r="L6" s="137">
        <v>0</v>
      </c>
      <c r="M6" s="137">
        <v>0</v>
      </c>
      <c r="N6" s="137">
        <v>2</v>
      </c>
      <c r="O6" s="137">
        <v>0</v>
      </c>
      <c r="P6" s="137">
        <v>0</v>
      </c>
      <c r="Q6" s="137">
        <v>0</v>
      </c>
      <c r="R6" s="137">
        <v>0</v>
      </c>
      <c r="S6" s="137">
        <v>0</v>
      </c>
      <c r="T6" s="137">
        <v>2</v>
      </c>
      <c r="U6" s="137">
        <v>0</v>
      </c>
      <c r="V6" s="138">
        <f t="shared" si="0"/>
        <v>0.66666666666666663</v>
      </c>
      <c r="W6" s="138">
        <f t="shared" si="1"/>
        <v>0.66666666666666663</v>
      </c>
      <c r="X6" s="184">
        <f t="shared" si="2"/>
        <v>0.66666666666666663</v>
      </c>
      <c r="Y6" s="137">
        <v>1</v>
      </c>
      <c r="Z6" s="137">
        <v>1</v>
      </c>
      <c r="AA6" s="137">
        <v>0</v>
      </c>
      <c r="AB6" s="138">
        <f t="shared" si="3"/>
        <v>1</v>
      </c>
      <c r="AC6" s="137">
        <v>0</v>
      </c>
      <c r="AD6" s="137">
        <v>0</v>
      </c>
      <c r="AE6" s="137">
        <v>0</v>
      </c>
      <c r="AF6" s="137">
        <v>0</v>
      </c>
      <c r="AG6" s="137">
        <v>1</v>
      </c>
      <c r="AH6" s="137">
        <v>1</v>
      </c>
      <c r="AI6" s="137">
        <v>5</v>
      </c>
      <c r="AJ6" s="137">
        <v>3</v>
      </c>
      <c r="AK6" s="137" t="s">
        <v>158</v>
      </c>
      <c r="AL6" s="137" t="s">
        <v>260</v>
      </c>
    </row>
    <row r="7" spans="1:40" x14ac:dyDescent="0.2">
      <c r="A7" s="137">
        <v>5</v>
      </c>
      <c r="B7" s="137" t="s">
        <v>293</v>
      </c>
      <c r="C7" s="137">
        <v>2</v>
      </c>
      <c r="D7" s="137">
        <v>1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1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1</v>
      </c>
      <c r="U7" s="137">
        <v>0</v>
      </c>
      <c r="V7" s="138">
        <f t="shared" si="0"/>
        <v>0</v>
      </c>
      <c r="W7" s="138">
        <f t="shared" si="1"/>
        <v>0.5</v>
      </c>
      <c r="X7" s="184">
        <f t="shared" si="2"/>
        <v>0</v>
      </c>
      <c r="Y7" s="137">
        <v>2</v>
      </c>
      <c r="Z7" s="137">
        <v>0</v>
      </c>
      <c r="AA7" s="137">
        <v>0</v>
      </c>
      <c r="AB7" s="138">
        <f t="shared" si="3"/>
        <v>1</v>
      </c>
      <c r="AC7" s="137">
        <v>0</v>
      </c>
      <c r="AD7" s="137">
        <v>0</v>
      </c>
      <c r="AE7" s="137">
        <v>0</v>
      </c>
      <c r="AF7" s="137">
        <v>0</v>
      </c>
      <c r="AG7" s="137">
        <v>1</v>
      </c>
      <c r="AH7" s="137">
        <v>1</v>
      </c>
      <c r="AI7" s="137">
        <v>5</v>
      </c>
      <c r="AJ7" s="137">
        <v>3</v>
      </c>
      <c r="AK7" s="137" t="s">
        <v>158</v>
      </c>
      <c r="AL7" s="137" t="s">
        <v>178</v>
      </c>
    </row>
    <row r="8" spans="1:40" x14ac:dyDescent="0.2">
      <c r="A8" s="137">
        <v>6</v>
      </c>
      <c r="B8" s="137" t="s">
        <v>294</v>
      </c>
      <c r="C8" s="137">
        <v>3</v>
      </c>
      <c r="D8" s="137">
        <v>3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f t="shared" si="0"/>
        <v>0</v>
      </c>
      <c r="W8" s="138">
        <f t="shared" si="1"/>
        <v>0</v>
      </c>
      <c r="X8" s="184">
        <f t="shared" si="2"/>
        <v>0</v>
      </c>
      <c r="Y8" s="137">
        <v>1</v>
      </c>
      <c r="Z8" s="137">
        <v>5</v>
      </c>
      <c r="AA8" s="137">
        <v>0</v>
      </c>
      <c r="AB8" s="138">
        <f t="shared" si="3"/>
        <v>1</v>
      </c>
      <c r="AC8" s="137">
        <v>0</v>
      </c>
      <c r="AD8" s="137">
        <v>0</v>
      </c>
      <c r="AE8" s="137">
        <v>0</v>
      </c>
      <c r="AF8" s="137">
        <v>0</v>
      </c>
      <c r="AG8" s="137">
        <v>1</v>
      </c>
      <c r="AH8" s="137">
        <v>1</v>
      </c>
      <c r="AI8" s="137">
        <v>7</v>
      </c>
      <c r="AJ8" s="137">
        <v>3</v>
      </c>
      <c r="AK8" s="137" t="s">
        <v>158</v>
      </c>
      <c r="AL8" s="137" t="s">
        <v>280</v>
      </c>
    </row>
    <row r="9" spans="1:40" x14ac:dyDescent="0.2">
      <c r="A9" s="137">
        <v>7</v>
      </c>
      <c r="B9" s="137" t="s">
        <v>295</v>
      </c>
      <c r="C9" s="137">
        <v>3</v>
      </c>
      <c r="D9" s="137">
        <v>3</v>
      </c>
      <c r="E9" s="137">
        <v>3</v>
      </c>
      <c r="F9" s="137">
        <v>3</v>
      </c>
      <c r="G9" s="137">
        <v>1</v>
      </c>
      <c r="H9" s="137">
        <v>1</v>
      </c>
      <c r="I9" s="137">
        <v>0</v>
      </c>
      <c r="J9" s="137">
        <v>3</v>
      </c>
      <c r="K9" s="137">
        <v>0</v>
      </c>
      <c r="L9" s="137">
        <v>0</v>
      </c>
      <c r="M9" s="137">
        <v>0</v>
      </c>
      <c r="N9" s="137">
        <v>6</v>
      </c>
      <c r="O9" s="137">
        <v>0</v>
      </c>
      <c r="P9" s="137">
        <v>0</v>
      </c>
      <c r="Q9" s="137">
        <v>0</v>
      </c>
      <c r="R9" s="137">
        <v>1</v>
      </c>
      <c r="S9" s="137">
        <v>0</v>
      </c>
      <c r="T9" s="137">
        <v>0</v>
      </c>
      <c r="U9" s="137">
        <v>0</v>
      </c>
      <c r="V9" s="138">
        <f t="shared" si="0"/>
        <v>1</v>
      </c>
      <c r="W9" s="138">
        <f t="shared" si="1"/>
        <v>1</v>
      </c>
      <c r="X9" s="184">
        <f t="shared" si="2"/>
        <v>2</v>
      </c>
      <c r="Y9" s="137">
        <v>0</v>
      </c>
      <c r="Z9" s="137">
        <v>0</v>
      </c>
      <c r="AA9" s="137">
        <v>0</v>
      </c>
      <c r="AB9" s="138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1</v>
      </c>
      <c r="AH9" s="137">
        <v>1</v>
      </c>
      <c r="AI9" s="137">
        <v>4</v>
      </c>
      <c r="AJ9" s="137">
        <v>3</v>
      </c>
      <c r="AK9" s="137" t="s">
        <v>158</v>
      </c>
      <c r="AL9" s="137" t="s">
        <v>308</v>
      </c>
    </row>
    <row r="10" spans="1:40" x14ac:dyDescent="0.2">
      <c r="A10" s="137">
        <v>8</v>
      </c>
      <c r="B10" s="137" t="s">
        <v>296</v>
      </c>
      <c r="C10" s="137">
        <v>5</v>
      </c>
      <c r="D10" s="137">
        <v>2</v>
      </c>
      <c r="E10" s="137">
        <v>2</v>
      </c>
      <c r="F10" s="137">
        <v>1</v>
      </c>
      <c r="G10" s="137">
        <v>0</v>
      </c>
      <c r="H10" s="137">
        <v>0</v>
      </c>
      <c r="I10" s="137">
        <v>0</v>
      </c>
      <c r="J10" s="137">
        <v>1</v>
      </c>
      <c r="K10" s="137">
        <v>0</v>
      </c>
      <c r="L10" s="137">
        <v>3</v>
      </c>
      <c r="M10" s="137">
        <v>0</v>
      </c>
      <c r="N10" s="137">
        <v>1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2</v>
      </c>
      <c r="U10" s="137">
        <v>0</v>
      </c>
      <c r="V10" s="138">
        <f t="shared" si="0"/>
        <v>0.5</v>
      </c>
      <c r="W10" s="138">
        <f t="shared" si="1"/>
        <v>0.8</v>
      </c>
      <c r="X10" s="184">
        <f t="shared" si="2"/>
        <v>0.5</v>
      </c>
      <c r="Y10" s="137">
        <v>2</v>
      </c>
      <c r="Z10" s="137">
        <v>3</v>
      </c>
      <c r="AA10" s="137">
        <v>0</v>
      </c>
      <c r="AB10" s="138">
        <f t="shared" si="3"/>
        <v>1</v>
      </c>
      <c r="AC10" s="137">
        <v>0</v>
      </c>
      <c r="AD10" s="137">
        <v>0</v>
      </c>
      <c r="AE10" s="137">
        <v>0</v>
      </c>
      <c r="AF10" s="137">
        <v>0</v>
      </c>
      <c r="AG10" s="137">
        <v>1</v>
      </c>
      <c r="AH10" s="137">
        <v>1</v>
      </c>
      <c r="AI10" s="137">
        <v>7</v>
      </c>
      <c r="AJ10" s="137">
        <v>3</v>
      </c>
      <c r="AK10" s="137" t="s">
        <v>158</v>
      </c>
      <c r="AL10" s="137" t="s">
        <v>322</v>
      </c>
    </row>
    <row r="11" spans="1:40" x14ac:dyDescent="0.2">
      <c r="A11" s="137">
        <v>9</v>
      </c>
      <c r="B11" s="137" t="s">
        <v>297</v>
      </c>
      <c r="C11" s="137">
        <v>3</v>
      </c>
      <c r="D11" s="137">
        <v>1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1</v>
      </c>
      <c r="K11" s="137">
        <v>0</v>
      </c>
      <c r="L11" s="137">
        <v>1</v>
      </c>
      <c r="M11" s="137">
        <v>0</v>
      </c>
      <c r="N11" s="137">
        <v>0</v>
      </c>
      <c r="O11" s="137">
        <v>0</v>
      </c>
      <c r="P11" s="137">
        <v>0</v>
      </c>
      <c r="Q11" s="137">
        <v>1</v>
      </c>
      <c r="R11" s="137">
        <v>0</v>
      </c>
      <c r="S11" s="137">
        <v>0</v>
      </c>
      <c r="T11" s="137">
        <v>0</v>
      </c>
      <c r="U11" s="137">
        <v>0</v>
      </c>
      <c r="V11" s="138">
        <f t="shared" si="0"/>
        <v>0</v>
      </c>
      <c r="W11" s="138">
        <f t="shared" si="1"/>
        <v>0.33333333333333331</v>
      </c>
      <c r="X11" s="184">
        <f t="shared" si="2"/>
        <v>0</v>
      </c>
      <c r="Y11" s="137">
        <v>1</v>
      </c>
      <c r="Z11" s="137">
        <v>2</v>
      </c>
      <c r="AA11" s="137">
        <v>0</v>
      </c>
      <c r="AB11" s="138">
        <f t="shared" si="3"/>
        <v>1</v>
      </c>
      <c r="AC11" s="137">
        <v>0</v>
      </c>
      <c r="AD11" s="137">
        <v>0</v>
      </c>
      <c r="AE11" s="137">
        <v>0</v>
      </c>
      <c r="AF11" s="137">
        <v>0</v>
      </c>
      <c r="AG11" s="137">
        <v>1</v>
      </c>
      <c r="AH11" s="137">
        <v>1</v>
      </c>
      <c r="AI11" s="137">
        <v>5</v>
      </c>
      <c r="AJ11" s="137">
        <v>3</v>
      </c>
      <c r="AK11" s="137" t="s">
        <v>160</v>
      </c>
      <c r="AL11" s="137" t="s">
        <v>336</v>
      </c>
    </row>
    <row r="12" spans="1:40" x14ac:dyDescent="0.2">
      <c r="A12" s="137">
        <v>10</v>
      </c>
      <c r="B12" s="137" t="s">
        <v>298</v>
      </c>
      <c r="C12" s="137">
        <v>3</v>
      </c>
      <c r="D12" s="137">
        <v>2</v>
      </c>
      <c r="E12" s="137">
        <v>2</v>
      </c>
      <c r="F12" s="137">
        <v>1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1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2</v>
      </c>
      <c r="U12" s="137">
        <v>0</v>
      </c>
      <c r="V12" s="138">
        <f t="shared" si="0"/>
        <v>0.5</v>
      </c>
      <c r="W12" s="138">
        <f t="shared" si="1"/>
        <v>0.33333333333333331</v>
      </c>
      <c r="X12" s="184">
        <f t="shared" si="2"/>
        <v>0.5</v>
      </c>
      <c r="Y12" s="137">
        <v>1</v>
      </c>
      <c r="Z12" s="137">
        <v>2</v>
      </c>
      <c r="AA12" s="137">
        <v>0</v>
      </c>
      <c r="AB12" s="138">
        <f t="shared" si="3"/>
        <v>1</v>
      </c>
      <c r="AC12" s="137">
        <v>0</v>
      </c>
      <c r="AD12" s="137">
        <v>0</v>
      </c>
      <c r="AE12" s="137">
        <v>0</v>
      </c>
      <c r="AF12" s="137">
        <v>0</v>
      </c>
      <c r="AG12" s="137">
        <v>1</v>
      </c>
      <c r="AH12" s="137">
        <v>1</v>
      </c>
      <c r="AI12" s="137">
        <v>8</v>
      </c>
      <c r="AJ12" s="137">
        <v>3</v>
      </c>
      <c r="AK12" s="137" t="s">
        <v>158</v>
      </c>
      <c r="AL12" s="137" t="s">
        <v>345</v>
      </c>
    </row>
    <row r="13" spans="1:40" x14ac:dyDescent="0.2">
      <c r="A13" s="137">
        <v>11</v>
      </c>
      <c r="B13" s="137" t="s">
        <v>298</v>
      </c>
      <c r="C13" s="137">
        <v>5</v>
      </c>
      <c r="D13" s="137">
        <v>3</v>
      </c>
      <c r="E13" s="137">
        <v>3</v>
      </c>
      <c r="F13" s="137">
        <v>1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2</v>
      </c>
      <c r="M13" s="137">
        <v>0</v>
      </c>
      <c r="N13" s="137">
        <v>1</v>
      </c>
      <c r="O13" s="137">
        <v>0</v>
      </c>
      <c r="P13" s="137">
        <v>0</v>
      </c>
      <c r="Q13" s="137">
        <v>0</v>
      </c>
      <c r="R13" s="137">
        <v>3</v>
      </c>
      <c r="S13" s="137">
        <v>0</v>
      </c>
      <c r="T13" s="137">
        <v>2</v>
      </c>
      <c r="U13" s="137">
        <v>0</v>
      </c>
      <c r="V13" s="138">
        <f t="shared" si="0"/>
        <v>0.33333333333333331</v>
      </c>
      <c r="W13" s="138">
        <f t="shared" si="1"/>
        <v>0.6</v>
      </c>
      <c r="X13" s="184">
        <f t="shared" si="2"/>
        <v>0.33333333333333331</v>
      </c>
      <c r="Y13" s="137">
        <v>3</v>
      </c>
      <c r="Z13" s="137">
        <v>2</v>
      </c>
      <c r="AA13" s="137">
        <v>0</v>
      </c>
      <c r="AB13" s="138">
        <f t="shared" si="3"/>
        <v>1</v>
      </c>
      <c r="AC13" s="137">
        <v>0</v>
      </c>
      <c r="AD13" s="137">
        <v>0</v>
      </c>
      <c r="AE13" s="137">
        <v>0</v>
      </c>
      <c r="AF13" s="137">
        <v>0</v>
      </c>
      <c r="AG13" s="137">
        <v>1</v>
      </c>
      <c r="AH13" s="137">
        <v>1</v>
      </c>
      <c r="AI13" s="137">
        <v>7</v>
      </c>
      <c r="AJ13" s="137">
        <v>3</v>
      </c>
      <c r="AK13" s="137" t="s">
        <v>158</v>
      </c>
      <c r="AL13" s="137" t="s">
        <v>355</v>
      </c>
    </row>
    <row r="14" spans="1:40" x14ac:dyDescent="0.2">
      <c r="A14" s="137">
        <v>12</v>
      </c>
      <c r="B14" s="137" t="s">
        <v>374</v>
      </c>
      <c r="C14" s="137">
        <v>4</v>
      </c>
      <c r="D14" s="137">
        <v>1</v>
      </c>
      <c r="E14" s="137">
        <v>3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3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1</v>
      </c>
      <c r="V14" s="138">
        <f t="shared" si="0"/>
        <v>0</v>
      </c>
      <c r="W14" s="138">
        <f t="shared" si="1"/>
        <v>0.75</v>
      </c>
      <c r="X14" s="184">
        <f t="shared" si="2"/>
        <v>0</v>
      </c>
      <c r="Y14" s="137">
        <v>1</v>
      </c>
      <c r="Z14" s="137">
        <v>5</v>
      </c>
      <c r="AA14" s="137">
        <v>0</v>
      </c>
      <c r="AB14" s="138">
        <f t="shared" si="3"/>
        <v>1</v>
      </c>
      <c r="AC14" s="137">
        <v>0</v>
      </c>
      <c r="AD14" s="137">
        <v>0</v>
      </c>
      <c r="AE14" s="137">
        <v>0</v>
      </c>
      <c r="AF14" s="137">
        <v>0</v>
      </c>
      <c r="AG14" s="137">
        <v>1</v>
      </c>
      <c r="AH14" s="137">
        <v>1</v>
      </c>
      <c r="AI14" s="137">
        <v>7</v>
      </c>
      <c r="AJ14" s="137">
        <v>1</v>
      </c>
      <c r="AK14" s="137" t="s">
        <v>158</v>
      </c>
      <c r="AL14" s="137" t="s">
        <v>378</v>
      </c>
    </row>
    <row r="15" spans="1:40" x14ac:dyDescent="0.2">
      <c r="A15" s="137">
        <v>13</v>
      </c>
      <c r="B15" s="137" t="s">
        <v>374</v>
      </c>
      <c r="C15" s="137">
        <v>4</v>
      </c>
      <c r="D15" s="137">
        <v>4</v>
      </c>
      <c r="E15" s="137">
        <v>1</v>
      </c>
      <c r="F15" s="137">
        <v>1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1</v>
      </c>
      <c r="O15" s="137">
        <v>1</v>
      </c>
      <c r="P15" s="137">
        <v>0</v>
      </c>
      <c r="Q15" s="137">
        <v>0</v>
      </c>
      <c r="R15" s="137">
        <v>3</v>
      </c>
      <c r="S15" s="137">
        <v>0</v>
      </c>
      <c r="T15" s="137">
        <v>0</v>
      </c>
      <c r="U15" s="137">
        <v>0</v>
      </c>
      <c r="V15" s="138">
        <f t="shared" si="0"/>
        <v>0.25</v>
      </c>
      <c r="W15" s="138">
        <f t="shared" si="1"/>
        <v>0.25</v>
      </c>
      <c r="X15" s="184">
        <f t="shared" si="2"/>
        <v>0.25</v>
      </c>
      <c r="Y15" s="137">
        <v>1</v>
      </c>
      <c r="Z15" s="137">
        <v>0</v>
      </c>
      <c r="AA15" s="137">
        <v>0</v>
      </c>
      <c r="AB15" s="138">
        <f t="shared" si="3"/>
        <v>1</v>
      </c>
      <c r="AC15" s="137">
        <v>0</v>
      </c>
      <c r="AD15" s="137">
        <v>0</v>
      </c>
      <c r="AE15" s="137">
        <v>0</v>
      </c>
      <c r="AF15" s="137">
        <v>0</v>
      </c>
      <c r="AG15" s="137">
        <v>1</v>
      </c>
      <c r="AH15" s="137">
        <v>1</v>
      </c>
      <c r="AI15" s="137">
        <v>7</v>
      </c>
      <c r="AJ15" s="137">
        <v>3</v>
      </c>
      <c r="AK15" s="137" t="s">
        <v>158</v>
      </c>
      <c r="AL15" s="137" t="s">
        <v>392</v>
      </c>
      <c r="AM15" s="98"/>
      <c r="AN15" s="98"/>
    </row>
    <row r="16" spans="1:40" x14ac:dyDescent="0.2">
      <c r="A16" s="137">
        <v>14</v>
      </c>
      <c r="B16" s="137" t="s">
        <v>399</v>
      </c>
      <c r="C16" s="137">
        <v>2</v>
      </c>
      <c r="D16" s="137">
        <v>2</v>
      </c>
      <c r="E16" s="137">
        <v>1</v>
      </c>
      <c r="F16" s="137">
        <v>1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1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1</v>
      </c>
      <c r="U16" s="137">
        <v>0</v>
      </c>
      <c r="V16" s="138">
        <f t="shared" ref="V16:V30" si="4">F16/D16</f>
        <v>0.5</v>
      </c>
      <c r="W16" s="138">
        <f t="shared" ref="W16:W30" si="5">(F16+L16+M16)/C16</f>
        <v>0.5</v>
      </c>
      <c r="X16" s="184">
        <f t="shared" ref="X16:X30" si="6">N16/D16</f>
        <v>0.5</v>
      </c>
      <c r="Y16" s="137">
        <v>2</v>
      </c>
      <c r="Z16" s="137">
        <v>3</v>
      </c>
      <c r="AA16" s="137">
        <v>1</v>
      </c>
      <c r="AB16" s="138">
        <f t="shared" si="3"/>
        <v>0.83333333333333337</v>
      </c>
      <c r="AC16" s="137">
        <v>1</v>
      </c>
      <c r="AD16" s="137">
        <v>0</v>
      </c>
      <c r="AE16" s="137">
        <v>0</v>
      </c>
      <c r="AF16" s="137">
        <v>0</v>
      </c>
      <c r="AG16" s="137">
        <v>1</v>
      </c>
      <c r="AH16" s="137">
        <v>1</v>
      </c>
      <c r="AI16" s="137">
        <v>5</v>
      </c>
      <c r="AJ16" s="137">
        <v>3</v>
      </c>
      <c r="AK16" s="137" t="s">
        <v>158</v>
      </c>
      <c r="AL16" s="137" t="s">
        <v>413</v>
      </c>
    </row>
    <row r="17" spans="1:38" x14ac:dyDescent="0.2">
      <c r="A17" s="137">
        <v>15</v>
      </c>
      <c r="B17" s="137" t="s">
        <v>403</v>
      </c>
      <c r="C17" s="137">
        <v>4</v>
      </c>
      <c r="D17" s="137">
        <v>4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6</v>
      </c>
      <c r="S17" s="137">
        <v>0</v>
      </c>
      <c r="T17" s="137">
        <v>0</v>
      </c>
      <c r="U17" s="137">
        <v>0</v>
      </c>
      <c r="V17" s="138">
        <f t="shared" si="4"/>
        <v>0</v>
      </c>
      <c r="W17" s="138">
        <f t="shared" si="5"/>
        <v>0</v>
      </c>
      <c r="X17" s="184">
        <f t="shared" si="6"/>
        <v>0</v>
      </c>
      <c r="Y17" s="137">
        <v>2</v>
      </c>
      <c r="Z17" s="137">
        <v>5</v>
      </c>
      <c r="AA17" s="137">
        <v>0</v>
      </c>
      <c r="AB17" s="138">
        <f t="shared" si="3"/>
        <v>1</v>
      </c>
      <c r="AC17" s="137">
        <v>1</v>
      </c>
      <c r="AD17" s="137">
        <v>0</v>
      </c>
      <c r="AE17" s="137">
        <v>0</v>
      </c>
      <c r="AF17" s="137">
        <v>0</v>
      </c>
      <c r="AG17" s="137">
        <v>1</v>
      </c>
      <c r="AH17" s="137">
        <v>1</v>
      </c>
      <c r="AI17" s="137">
        <v>7</v>
      </c>
      <c r="AJ17" s="137">
        <v>3</v>
      </c>
      <c r="AK17" s="137" t="s">
        <v>158</v>
      </c>
      <c r="AL17" s="137" t="s">
        <v>424</v>
      </c>
    </row>
    <row r="18" spans="1:38" x14ac:dyDescent="0.2">
      <c r="A18" s="137">
        <v>16</v>
      </c>
      <c r="B18" s="137" t="s">
        <v>407</v>
      </c>
      <c r="C18" s="137">
        <v>3</v>
      </c>
      <c r="D18" s="137">
        <v>3</v>
      </c>
      <c r="E18" s="137">
        <v>1</v>
      </c>
      <c r="F18" s="137">
        <v>1</v>
      </c>
      <c r="G18" s="137">
        <v>0</v>
      </c>
      <c r="H18" s="137">
        <v>0</v>
      </c>
      <c r="I18" s="137">
        <v>0</v>
      </c>
      <c r="J18" s="137">
        <v>0</v>
      </c>
      <c r="K18" s="137">
        <v>1</v>
      </c>
      <c r="L18" s="137">
        <v>0</v>
      </c>
      <c r="M18" s="137">
        <v>0</v>
      </c>
      <c r="N18" s="137">
        <v>1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1</v>
      </c>
      <c r="U18" s="137">
        <v>0</v>
      </c>
      <c r="V18" s="138">
        <f t="shared" si="4"/>
        <v>0.33333333333333331</v>
      </c>
      <c r="W18" s="138">
        <f t="shared" si="5"/>
        <v>0.33333333333333331</v>
      </c>
      <c r="X18" s="184">
        <f t="shared" si="6"/>
        <v>0.33333333333333331</v>
      </c>
      <c r="Y18" s="137">
        <v>2</v>
      </c>
      <c r="Z18" s="137">
        <v>2</v>
      </c>
      <c r="AA18" s="137">
        <v>0</v>
      </c>
      <c r="AB18" s="138">
        <f t="shared" si="3"/>
        <v>1</v>
      </c>
      <c r="AC18" s="137">
        <v>0</v>
      </c>
      <c r="AD18" s="137">
        <v>0</v>
      </c>
      <c r="AE18" s="137">
        <v>0</v>
      </c>
      <c r="AF18" s="137">
        <v>0</v>
      </c>
      <c r="AG18" s="137">
        <v>1</v>
      </c>
      <c r="AH18" s="137">
        <v>1</v>
      </c>
      <c r="AI18" s="137">
        <v>7</v>
      </c>
      <c r="AJ18" s="137">
        <v>1</v>
      </c>
      <c r="AK18" s="137" t="s">
        <v>158</v>
      </c>
      <c r="AL18" s="137" t="s">
        <v>435</v>
      </c>
    </row>
    <row r="19" spans="1:38" x14ac:dyDescent="0.2">
      <c r="A19" s="137">
        <v>17</v>
      </c>
      <c r="B19" s="137" t="s">
        <v>407</v>
      </c>
      <c r="C19" s="137">
        <v>4</v>
      </c>
      <c r="D19" s="137">
        <v>2</v>
      </c>
      <c r="E19" s="137">
        <v>1</v>
      </c>
      <c r="F19" s="137">
        <v>1</v>
      </c>
      <c r="G19" s="137">
        <v>0</v>
      </c>
      <c r="H19" s="137">
        <v>0</v>
      </c>
      <c r="I19" s="137">
        <v>0</v>
      </c>
      <c r="J19" s="137">
        <v>2</v>
      </c>
      <c r="K19" s="137">
        <v>0</v>
      </c>
      <c r="L19" s="137">
        <v>2</v>
      </c>
      <c r="M19" s="137">
        <v>0</v>
      </c>
      <c r="N19" s="137">
        <v>1</v>
      </c>
      <c r="O19" s="137">
        <v>0</v>
      </c>
      <c r="P19" s="137">
        <v>0</v>
      </c>
      <c r="Q19" s="137">
        <v>0</v>
      </c>
      <c r="R19" s="137">
        <v>1</v>
      </c>
      <c r="S19" s="137">
        <v>0</v>
      </c>
      <c r="T19" s="137">
        <v>4</v>
      </c>
      <c r="U19" s="137">
        <v>0</v>
      </c>
      <c r="V19" s="138">
        <f t="shared" si="4"/>
        <v>0.5</v>
      </c>
      <c r="W19" s="138">
        <f t="shared" si="5"/>
        <v>0.75</v>
      </c>
      <c r="X19" s="184">
        <f t="shared" si="6"/>
        <v>0.5</v>
      </c>
      <c r="Y19" s="137">
        <v>3</v>
      </c>
      <c r="Z19" s="137">
        <v>3</v>
      </c>
      <c r="AA19" s="137">
        <v>0</v>
      </c>
      <c r="AB19" s="138">
        <f t="shared" si="3"/>
        <v>1</v>
      </c>
      <c r="AC19" s="137">
        <v>0</v>
      </c>
      <c r="AD19" s="137">
        <v>0</v>
      </c>
      <c r="AE19" s="137">
        <v>0</v>
      </c>
      <c r="AF19" s="137">
        <v>0</v>
      </c>
      <c r="AG19" s="137">
        <v>1</v>
      </c>
      <c r="AH19" s="137">
        <v>1</v>
      </c>
      <c r="AI19" s="137">
        <v>7</v>
      </c>
      <c r="AJ19" s="137">
        <v>1</v>
      </c>
      <c r="AK19" s="137" t="s">
        <v>160</v>
      </c>
      <c r="AL19" s="137" t="s">
        <v>444</v>
      </c>
    </row>
    <row r="20" spans="1:38" x14ac:dyDescent="0.2">
      <c r="A20" s="137">
        <v>18</v>
      </c>
      <c r="B20" s="137" t="s">
        <v>450</v>
      </c>
      <c r="C20" s="137">
        <v>4</v>
      </c>
      <c r="D20" s="137">
        <v>3</v>
      </c>
      <c r="E20" s="137">
        <v>1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1</v>
      </c>
      <c r="M20" s="137">
        <v>0</v>
      </c>
      <c r="N20" s="137">
        <v>0</v>
      </c>
      <c r="O20" s="137">
        <v>1</v>
      </c>
      <c r="P20" s="137">
        <v>0</v>
      </c>
      <c r="Q20" s="137">
        <v>0</v>
      </c>
      <c r="R20" s="137">
        <v>3</v>
      </c>
      <c r="S20" s="137">
        <v>0</v>
      </c>
      <c r="T20" s="137">
        <v>0</v>
      </c>
      <c r="U20" s="137">
        <v>0</v>
      </c>
      <c r="V20" s="138">
        <f t="shared" si="4"/>
        <v>0</v>
      </c>
      <c r="W20" s="138">
        <f t="shared" si="5"/>
        <v>0.25</v>
      </c>
      <c r="X20" s="184">
        <f t="shared" si="6"/>
        <v>0</v>
      </c>
      <c r="Y20" s="137">
        <v>4</v>
      </c>
      <c r="Z20" s="137">
        <v>3</v>
      </c>
      <c r="AA20" s="137">
        <v>0</v>
      </c>
      <c r="AB20" s="138">
        <f t="shared" si="3"/>
        <v>1</v>
      </c>
      <c r="AC20" s="137">
        <v>0</v>
      </c>
      <c r="AD20" s="137">
        <v>0</v>
      </c>
      <c r="AE20" s="137">
        <v>0</v>
      </c>
      <c r="AF20" s="137">
        <v>0</v>
      </c>
      <c r="AG20" s="137">
        <v>1</v>
      </c>
      <c r="AH20" s="137">
        <v>1</v>
      </c>
      <c r="AI20" s="137">
        <v>7</v>
      </c>
      <c r="AJ20" s="137">
        <v>1</v>
      </c>
      <c r="AK20" s="137" t="s">
        <v>158</v>
      </c>
      <c r="AL20" s="137" t="s">
        <v>459</v>
      </c>
    </row>
    <row r="21" spans="1:38" x14ac:dyDescent="0.2">
      <c r="A21" s="137">
        <v>19</v>
      </c>
      <c r="B21" s="137" t="s">
        <v>450</v>
      </c>
      <c r="C21" s="137">
        <v>2</v>
      </c>
      <c r="D21" s="137">
        <v>1</v>
      </c>
      <c r="E21" s="137">
        <v>1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1</v>
      </c>
      <c r="M21" s="137">
        <v>0</v>
      </c>
      <c r="N21" s="137">
        <v>0</v>
      </c>
      <c r="O21" s="137">
        <v>1</v>
      </c>
      <c r="P21" s="137">
        <v>0</v>
      </c>
      <c r="Q21" s="137">
        <v>0</v>
      </c>
      <c r="R21" s="137">
        <v>0</v>
      </c>
      <c r="S21" s="137">
        <v>0</v>
      </c>
      <c r="T21" s="137">
        <v>1</v>
      </c>
      <c r="U21" s="137">
        <v>0</v>
      </c>
      <c r="V21" s="138">
        <f t="shared" si="4"/>
        <v>0</v>
      </c>
      <c r="W21" s="138">
        <f t="shared" si="5"/>
        <v>0.5</v>
      </c>
      <c r="X21" s="184">
        <f t="shared" si="6"/>
        <v>0</v>
      </c>
      <c r="Y21" s="137">
        <v>1</v>
      </c>
      <c r="Z21" s="137">
        <v>2</v>
      </c>
      <c r="AA21" s="137">
        <v>0</v>
      </c>
      <c r="AB21" s="138">
        <f t="shared" si="3"/>
        <v>1</v>
      </c>
      <c r="AC21" s="137">
        <v>0</v>
      </c>
      <c r="AD21" s="137">
        <v>0</v>
      </c>
      <c r="AE21" s="137">
        <v>0</v>
      </c>
      <c r="AF21" s="137">
        <v>0</v>
      </c>
      <c r="AG21" s="137">
        <v>1</v>
      </c>
      <c r="AH21" s="137">
        <v>1</v>
      </c>
      <c r="AI21" s="137">
        <v>4</v>
      </c>
      <c r="AJ21" s="137">
        <v>1</v>
      </c>
      <c r="AK21" s="137" t="s">
        <v>158</v>
      </c>
      <c r="AL21" s="137" t="s">
        <v>471</v>
      </c>
    </row>
    <row r="22" spans="1:38" x14ac:dyDescent="0.2">
      <c r="A22" s="137">
        <v>20</v>
      </c>
      <c r="B22" s="137" t="s">
        <v>474</v>
      </c>
      <c r="C22" s="137">
        <v>4</v>
      </c>
      <c r="D22" s="137">
        <v>4</v>
      </c>
      <c r="E22" s="137">
        <v>2</v>
      </c>
      <c r="F22" s="137">
        <v>1</v>
      </c>
      <c r="G22" s="137">
        <v>1</v>
      </c>
      <c r="H22" s="137">
        <v>0</v>
      </c>
      <c r="I22" s="137">
        <v>0</v>
      </c>
      <c r="J22" s="137">
        <v>0</v>
      </c>
      <c r="K22" s="137">
        <v>1</v>
      </c>
      <c r="L22" s="137">
        <v>0</v>
      </c>
      <c r="M22" s="137">
        <v>0</v>
      </c>
      <c r="N22" s="137">
        <v>2</v>
      </c>
      <c r="O22" s="137">
        <v>1</v>
      </c>
      <c r="P22" s="137">
        <v>0</v>
      </c>
      <c r="Q22" s="137">
        <v>0</v>
      </c>
      <c r="R22" s="137">
        <v>2</v>
      </c>
      <c r="S22" s="137">
        <v>0</v>
      </c>
      <c r="T22" s="137">
        <v>1</v>
      </c>
      <c r="U22" s="137">
        <v>0</v>
      </c>
      <c r="V22" s="138">
        <f t="shared" si="4"/>
        <v>0.25</v>
      </c>
      <c r="W22" s="138">
        <f t="shared" si="5"/>
        <v>0.25</v>
      </c>
      <c r="X22" s="184">
        <f t="shared" si="6"/>
        <v>0.5</v>
      </c>
      <c r="Y22" s="137">
        <v>3</v>
      </c>
      <c r="Z22" s="137">
        <v>3</v>
      </c>
      <c r="AA22" s="137">
        <v>0</v>
      </c>
      <c r="AB22" s="138">
        <f t="shared" si="3"/>
        <v>1</v>
      </c>
      <c r="AC22" s="137">
        <v>0</v>
      </c>
      <c r="AD22" s="137">
        <v>0</v>
      </c>
      <c r="AE22" s="137">
        <v>0</v>
      </c>
      <c r="AF22" s="137">
        <v>0</v>
      </c>
      <c r="AG22" s="137">
        <v>1</v>
      </c>
      <c r="AH22" s="137">
        <v>1</v>
      </c>
      <c r="AI22" s="137">
        <v>7</v>
      </c>
      <c r="AJ22" s="137">
        <v>1</v>
      </c>
      <c r="AK22" s="137" t="s">
        <v>480</v>
      </c>
      <c r="AL22" s="137" t="s">
        <v>481</v>
      </c>
    </row>
    <row r="23" spans="1:38" x14ac:dyDescent="0.2">
      <c r="A23" s="137">
        <v>21</v>
      </c>
      <c r="B23" s="137" t="s">
        <v>490</v>
      </c>
      <c r="C23" s="137">
        <v>4</v>
      </c>
      <c r="D23" s="137">
        <v>3</v>
      </c>
      <c r="E23" s="137">
        <v>2</v>
      </c>
      <c r="F23" s="137">
        <v>2</v>
      </c>
      <c r="G23" s="137">
        <v>1</v>
      </c>
      <c r="H23" s="137">
        <v>0</v>
      </c>
      <c r="I23" s="137">
        <v>0</v>
      </c>
      <c r="J23" s="137">
        <v>1</v>
      </c>
      <c r="K23" s="137">
        <v>1</v>
      </c>
      <c r="L23" s="137">
        <v>0</v>
      </c>
      <c r="M23" s="137">
        <v>0</v>
      </c>
      <c r="N23" s="137">
        <v>3</v>
      </c>
      <c r="O23" s="137">
        <v>0</v>
      </c>
      <c r="P23" s="137">
        <v>1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f t="shared" si="4"/>
        <v>0.66666666666666663</v>
      </c>
      <c r="W23" s="138">
        <f t="shared" si="5"/>
        <v>0.5</v>
      </c>
      <c r="X23" s="184">
        <f t="shared" si="6"/>
        <v>1</v>
      </c>
      <c r="Y23" s="137">
        <v>3</v>
      </c>
      <c r="Z23" s="137">
        <v>1</v>
      </c>
      <c r="AA23" s="137">
        <v>0</v>
      </c>
      <c r="AB23" s="138">
        <f t="shared" si="3"/>
        <v>1</v>
      </c>
      <c r="AC23" s="137">
        <v>0</v>
      </c>
      <c r="AD23" s="137">
        <v>0</v>
      </c>
      <c r="AE23" s="137">
        <v>0</v>
      </c>
      <c r="AF23" s="137">
        <v>0</v>
      </c>
      <c r="AG23" s="137">
        <v>1</v>
      </c>
      <c r="AH23" s="137">
        <v>1</v>
      </c>
      <c r="AI23" s="137">
        <v>7</v>
      </c>
      <c r="AJ23" s="137">
        <v>1</v>
      </c>
      <c r="AK23" s="137" t="s">
        <v>158</v>
      </c>
      <c r="AL23" s="137" t="s">
        <v>499</v>
      </c>
    </row>
    <row r="24" spans="1:38" x14ac:dyDescent="0.2">
      <c r="A24" s="137">
        <v>22</v>
      </c>
      <c r="B24" s="137" t="s">
        <v>474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138">
        <v>0</v>
      </c>
      <c r="X24" s="184">
        <v>0</v>
      </c>
      <c r="Y24" s="137">
        <v>0</v>
      </c>
      <c r="Z24" s="137">
        <v>0</v>
      </c>
      <c r="AA24" s="137">
        <v>0</v>
      </c>
      <c r="AB24" s="138">
        <v>0</v>
      </c>
      <c r="AC24" s="137">
        <v>0</v>
      </c>
      <c r="AD24" s="137">
        <v>0</v>
      </c>
      <c r="AE24" s="137">
        <v>0</v>
      </c>
      <c r="AF24" s="137">
        <v>0</v>
      </c>
      <c r="AG24" s="137">
        <v>0</v>
      </c>
      <c r="AH24" s="137">
        <v>0</v>
      </c>
      <c r="AI24" s="137">
        <v>0</v>
      </c>
      <c r="AJ24" s="137" t="s">
        <v>1</v>
      </c>
      <c r="AK24" s="137" t="s">
        <v>1</v>
      </c>
      <c r="AL24" s="137" t="s">
        <v>284</v>
      </c>
    </row>
    <row r="25" spans="1:38" x14ac:dyDescent="0.2">
      <c r="A25" s="137">
        <v>23</v>
      </c>
      <c r="B25" s="137" t="s">
        <v>522</v>
      </c>
      <c r="C25" s="137">
        <v>3</v>
      </c>
      <c r="D25" s="137">
        <v>3</v>
      </c>
      <c r="E25" s="137">
        <v>1</v>
      </c>
      <c r="F25" s="137">
        <v>1</v>
      </c>
      <c r="G25" s="137">
        <v>1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2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>
        <f t="shared" si="4"/>
        <v>0.33333333333333331</v>
      </c>
      <c r="W25" s="138">
        <f t="shared" si="5"/>
        <v>0.33333333333333331</v>
      </c>
      <c r="X25" s="184">
        <f t="shared" si="6"/>
        <v>0.66666666666666663</v>
      </c>
      <c r="Y25" s="137">
        <v>1</v>
      </c>
      <c r="Z25" s="137">
        <v>1</v>
      </c>
      <c r="AA25" s="137">
        <v>0</v>
      </c>
      <c r="AB25" s="138">
        <f t="shared" si="3"/>
        <v>1</v>
      </c>
      <c r="AC25" s="137">
        <v>0</v>
      </c>
      <c r="AD25" s="137">
        <v>0</v>
      </c>
      <c r="AE25" s="137">
        <v>0</v>
      </c>
      <c r="AF25" s="137">
        <v>0</v>
      </c>
      <c r="AG25" s="137">
        <v>1</v>
      </c>
      <c r="AH25" s="137">
        <v>1</v>
      </c>
      <c r="AI25" s="137">
        <v>7</v>
      </c>
      <c r="AJ25" s="137">
        <v>3</v>
      </c>
      <c r="AK25" s="137" t="s">
        <v>158</v>
      </c>
      <c r="AL25" s="137" t="s">
        <v>529</v>
      </c>
    </row>
    <row r="26" spans="1:38" x14ac:dyDescent="0.2">
      <c r="A26" s="137">
        <v>24</v>
      </c>
      <c r="B26" s="137" t="s">
        <v>522</v>
      </c>
      <c r="C26" s="137">
        <v>4</v>
      </c>
      <c r="D26" s="137">
        <v>3</v>
      </c>
      <c r="E26" s="137">
        <v>3</v>
      </c>
      <c r="F26" s="137">
        <v>1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1</v>
      </c>
      <c r="M26" s="137">
        <v>0</v>
      </c>
      <c r="N26" s="137">
        <v>1</v>
      </c>
      <c r="O26" s="137">
        <v>1</v>
      </c>
      <c r="P26" s="137">
        <v>0</v>
      </c>
      <c r="Q26" s="137">
        <v>0</v>
      </c>
      <c r="R26" s="137">
        <v>0</v>
      </c>
      <c r="S26" s="137">
        <v>0</v>
      </c>
      <c r="T26" s="137">
        <v>4</v>
      </c>
      <c r="U26" s="137">
        <v>0</v>
      </c>
      <c r="V26" s="138">
        <f t="shared" si="4"/>
        <v>0.33333333333333331</v>
      </c>
      <c r="W26" s="138">
        <f t="shared" si="5"/>
        <v>0.5</v>
      </c>
      <c r="X26" s="184">
        <f t="shared" si="6"/>
        <v>0.33333333333333331</v>
      </c>
      <c r="Y26" s="137">
        <v>1</v>
      </c>
      <c r="Z26" s="137">
        <v>4</v>
      </c>
      <c r="AA26" s="137">
        <v>0</v>
      </c>
      <c r="AB26" s="138">
        <f t="shared" si="3"/>
        <v>1</v>
      </c>
      <c r="AC26" s="137">
        <v>0</v>
      </c>
      <c r="AD26" s="137">
        <v>0</v>
      </c>
      <c r="AE26" s="137">
        <v>0</v>
      </c>
      <c r="AF26" s="137">
        <v>0</v>
      </c>
      <c r="AG26" s="137">
        <v>1</v>
      </c>
      <c r="AH26" s="137">
        <v>1</v>
      </c>
      <c r="AI26" s="137">
        <v>7</v>
      </c>
      <c r="AJ26" s="137">
        <v>2</v>
      </c>
      <c r="AK26" s="137" t="s">
        <v>158</v>
      </c>
      <c r="AL26" s="137" t="s">
        <v>544</v>
      </c>
    </row>
    <row r="27" spans="1:38" x14ac:dyDescent="0.2">
      <c r="A27" s="137">
        <v>25</v>
      </c>
      <c r="B27" s="137" t="s">
        <v>490</v>
      </c>
      <c r="C27" s="137">
        <v>5</v>
      </c>
      <c r="D27" s="137">
        <v>4</v>
      </c>
      <c r="E27" s="137">
        <v>1</v>
      </c>
      <c r="F27" s="137">
        <v>1</v>
      </c>
      <c r="G27" s="137">
        <v>0</v>
      </c>
      <c r="H27" s="137">
        <v>0</v>
      </c>
      <c r="I27" s="137">
        <v>0</v>
      </c>
      <c r="J27" s="137">
        <v>2</v>
      </c>
      <c r="K27" s="137">
        <v>0</v>
      </c>
      <c r="L27" s="137">
        <v>1</v>
      </c>
      <c r="M27" s="137">
        <v>0</v>
      </c>
      <c r="N27" s="137">
        <v>1</v>
      </c>
      <c r="O27" s="137">
        <v>0</v>
      </c>
      <c r="P27" s="137">
        <v>0</v>
      </c>
      <c r="Q27" s="137">
        <v>0</v>
      </c>
      <c r="R27" s="137">
        <v>3</v>
      </c>
      <c r="S27" s="137">
        <v>0</v>
      </c>
      <c r="T27" s="137">
        <v>0</v>
      </c>
      <c r="U27" s="137">
        <v>0</v>
      </c>
      <c r="V27" s="138">
        <f t="shared" si="4"/>
        <v>0.25</v>
      </c>
      <c r="W27" s="138">
        <f t="shared" si="5"/>
        <v>0.4</v>
      </c>
      <c r="X27" s="184">
        <f t="shared" si="6"/>
        <v>0.25</v>
      </c>
      <c r="Y27" s="137">
        <v>1</v>
      </c>
      <c r="Z27" s="137">
        <v>1</v>
      </c>
      <c r="AA27" s="137">
        <v>0</v>
      </c>
      <c r="AB27" s="138">
        <f t="shared" ref="AB27:AB30" si="7">(Y27+Z27)/(Y27+Z27+AA27)</f>
        <v>1</v>
      </c>
      <c r="AC27" s="137">
        <v>0</v>
      </c>
      <c r="AD27" s="137">
        <v>0</v>
      </c>
      <c r="AE27" s="137">
        <v>0</v>
      </c>
      <c r="AF27" s="137">
        <v>0</v>
      </c>
      <c r="AG27" s="137">
        <v>1</v>
      </c>
      <c r="AH27" s="137">
        <v>1</v>
      </c>
      <c r="AI27" s="137">
        <v>7</v>
      </c>
      <c r="AJ27" s="137">
        <v>2</v>
      </c>
      <c r="AK27" s="137" t="s">
        <v>181</v>
      </c>
      <c r="AL27" s="137" t="s">
        <v>563</v>
      </c>
    </row>
    <row r="28" spans="1:38" x14ac:dyDescent="0.2">
      <c r="A28" s="137">
        <v>26</v>
      </c>
      <c r="B28" s="137" t="s">
        <v>578</v>
      </c>
      <c r="C28" s="137">
        <v>4</v>
      </c>
      <c r="D28" s="137">
        <v>4</v>
      </c>
      <c r="E28" s="137">
        <v>1</v>
      </c>
      <c r="F28" s="137">
        <v>2</v>
      </c>
      <c r="G28" s="137">
        <v>1</v>
      </c>
      <c r="H28" s="137">
        <v>0</v>
      </c>
      <c r="I28" s="137">
        <v>0</v>
      </c>
      <c r="J28" s="137">
        <v>0</v>
      </c>
      <c r="K28" s="137">
        <v>1</v>
      </c>
      <c r="L28" s="137">
        <v>0</v>
      </c>
      <c r="M28" s="137">
        <v>0</v>
      </c>
      <c r="N28" s="137">
        <v>3</v>
      </c>
      <c r="O28" s="137">
        <v>0</v>
      </c>
      <c r="P28" s="137">
        <v>0</v>
      </c>
      <c r="Q28" s="137">
        <v>0</v>
      </c>
      <c r="R28" s="137">
        <v>2</v>
      </c>
      <c r="S28" s="137">
        <v>0</v>
      </c>
      <c r="T28" s="137">
        <v>1</v>
      </c>
      <c r="U28" s="137">
        <v>0</v>
      </c>
      <c r="V28" s="138">
        <f t="shared" si="4"/>
        <v>0.5</v>
      </c>
      <c r="W28" s="138">
        <f t="shared" si="5"/>
        <v>0.5</v>
      </c>
      <c r="X28" s="184">
        <f t="shared" si="6"/>
        <v>0.75</v>
      </c>
      <c r="Y28" s="137">
        <v>1</v>
      </c>
      <c r="Z28" s="137">
        <v>1</v>
      </c>
      <c r="AA28" s="137">
        <v>0</v>
      </c>
      <c r="AB28" s="138">
        <f t="shared" si="7"/>
        <v>1</v>
      </c>
      <c r="AC28" s="137">
        <v>0</v>
      </c>
      <c r="AD28" s="137">
        <v>0</v>
      </c>
      <c r="AE28" s="137">
        <v>0</v>
      </c>
      <c r="AF28" s="137">
        <v>0</v>
      </c>
      <c r="AG28" s="137">
        <v>1</v>
      </c>
      <c r="AH28" s="137">
        <v>1</v>
      </c>
      <c r="AI28" s="137">
        <v>1</v>
      </c>
      <c r="AJ28" s="137">
        <v>2</v>
      </c>
      <c r="AK28" s="137" t="s">
        <v>158</v>
      </c>
      <c r="AL28" s="137" t="s">
        <v>584</v>
      </c>
    </row>
    <row r="29" spans="1:38" ht="13.5" thickBot="1" x14ac:dyDescent="0.25">
      <c r="A29" s="182">
        <v>27</v>
      </c>
      <c r="B29" s="182" t="s">
        <v>296</v>
      </c>
      <c r="C29" s="182">
        <v>4</v>
      </c>
      <c r="D29" s="182">
        <v>4</v>
      </c>
      <c r="E29" s="182">
        <v>1</v>
      </c>
      <c r="F29" s="182">
        <v>1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1</v>
      </c>
      <c r="O29" s="182">
        <v>0</v>
      </c>
      <c r="P29" s="182">
        <v>0</v>
      </c>
      <c r="Q29" s="182">
        <v>0</v>
      </c>
      <c r="R29" s="182">
        <v>2</v>
      </c>
      <c r="S29" s="182">
        <v>0</v>
      </c>
      <c r="T29" s="182">
        <v>1</v>
      </c>
      <c r="U29" s="182">
        <v>0</v>
      </c>
      <c r="V29" s="194">
        <f t="shared" ref="V29" si="8">F29/D29</f>
        <v>0.25</v>
      </c>
      <c r="W29" s="194">
        <f t="shared" ref="W29" si="9">(F29+L29+M29)/C29</f>
        <v>0.25</v>
      </c>
      <c r="X29" s="195">
        <f t="shared" ref="X29" si="10">N29/D29</f>
        <v>0.25</v>
      </c>
      <c r="Y29" s="182">
        <v>3</v>
      </c>
      <c r="Z29" s="182">
        <v>1</v>
      </c>
      <c r="AA29" s="182">
        <v>1</v>
      </c>
      <c r="AB29" s="194">
        <f t="shared" si="7"/>
        <v>0.8</v>
      </c>
      <c r="AC29" s="182">
        <v>0</v>
      </c>
      <c r="AD29" s="182">
        <v>0</v>
      </c>
      <c r="AE29" s="182">
        <v>0</v>
      </c>
      <c r="AF29" s="182">
        <v>0</v>
      </c>
      <c r="AG29" s="182">
        <v>1</v>
      </c>
      <c r="AH29" s="182">
        <v>1</v>
      </c>
      <c r="AI29" s="182">
        <v>7</v>
      </c>
      <c r="AJ29" s="182">
        <v>2</v>
      </c>
      <c r="AK29" s="206" t="s">
        <v>158</v>
      </c>
      <c r="AL29" s="206" t="s">
        <v>597</v>
      </c>
    </row>
    <row r="30" spans="1:38" s="107" customFormat="1" x14ac:dyDescent="0.2">
      <c r="A30" s="102"/>
      <c r="B30" s="154"/>
      <c r="C30" s="102">
        <f t="shared" ref="C30:U30" si="11">SUM(C3:C29)</f>
        <v>94</v>
      </c>
      <c r="D30" s="102">
        <f t="shared" si="11"/>
        <v>72</v>
      </c>
      <c r="E30" s="102">
        <f t="shared" si="11"/>
        <v>36</v>
      </c>
      <c r="F30" s="102">
        <f t="shared" si="11"/>
        <v>25</v>
      </c>
      <c r="G30" s="103">
        <f t="shared" si="11"/>
        <v>5</v>
      </c>
      <c r="H30" s="103">
        <f t="shared" si="11"/>
        <v>2</v>
      </c>
      <c r="I30" s="103">
        <f t="shared" si="11"/>
        <v>0</v>
      </c>
      <c r="J30" s="103">
        <f t="shared" si="11"/>
        <v>15</v>
      </c>
      <c r="K30" s="103">
        <f t="shared" si="11"/>
        <v>5</v>
      </c>
      <c r="L30" s="103">
        <f t="shared" si="11"/>
        <v>17</v>
      </c>
      <c r="M30" s="103">
        <f t="shared" si="11"/>
        <v>0</v>
      </c>
      <c r="N30" s="103">
        <f t="shared" si="11"/>
        <v>34</v>
      </c>
      <c r="O30" s="103">
        <f t="shared" si="11"/>
        <v>6</v>
      </c>
      <c r="P30" s="103">
        <f t="shared" si="11"/>
        <v>2</v>
      </c>
      <c r="Q30" s="104">
        <f t="shared" si="11"/>
        <v>2</v>
      </c>
      <c r="R30" s="104">
        <f t="shared" si="11"/>
        <v>30</v>
      </c>
      <c r="S30" s="104">
        <f t="shared" si="11"/>
        <v>0</v>
      </c>
      <c r="T30" s="104">
        <f t="shared" si="11"/>
        <v>26</v>
      </c>
      <c r="U30" s="104">
        <f t="shared" si="11"/>
        <v>1</v>
      </c>
      <c r="V30" s="105">
        <f t="shared" si="4"/>
        <v>0.34722222222222221</v>
      </c>
      <c r="W30" s="105">
        <f t="shared" si="5"/>
        <v>0.44680851063829785</v>
      </c>
      <c r="X30" s="106">
        <f t="shared" si="6"/>
        <v>0.47222222222222221</v>
      </c>
      <c r="Y30" s="107">
        <f>SUM(Y3:Y29)</f>
        <v>44</v>
      </c>
      <c r="Z30" s="107">
        <f>SUM(Z3:Z29)</f>
        <v>52</v>
      </c>
      <c r="AA30" s="107">
        <f>SUM(AA3:AA29)</f>
        <v>3</v>
      </c>
      <c r="AB30" s="174">
        <f t="shared" si="7"/>
        <v>0.96969696969696972</v>
      </c>
      <c r="AC30" s="107">
        <f t="shared" ref="AC30:AI30" si="12">SUM(AC3:AC29)</f>
        <v>3</v>
      </c>
      <c r="AD30" s="107">
        <f t="shared" si="12"/>
        <v>0</v>
      </c>
      <c r="AE30" s="107">
        <f t="shared" si="12"/>
        <v>0</v>
      </c>
      <c r="AF30" s="107">
        <f t="shared" si="12"/>
        <v>0</v>
      </c>
      <c r="AG30" s="107">
        <f t="shared" si="12"/>
        <v>26</v>
      </c>
      <c r="AH30" s="107">
        <f t="shared" si="12"/>
        <v>26</v>
      </c>
      <c r="AI30" s="107">
        <f t="shared" si="12"/>
        <v>163</v>
      </c>
    </row>
    <row r="31" spans="1:38" x14ac:dyDescent="0.2">
      <c r="A31" s="96"/>
      <c r="B31" s="153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T31" s="92"/>
    </row>
    <row r="32" spans="1:38" x14ac:dyDescent="0.2">
      <c r="A32" s="236" t="s">
        <v>189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</row>
    <row r="33" spans="1:38" ht="13.5" thickBot="1" x14ac:dyDescent="0.25">
      <c r="A33" s="86" t="s">
        <v>187</v>
      </c>
      <c r="B33" s="87" t="s">
        <v>2</v>
      </c>
      <c r="C33" s="87" t="s">
        <v>96</v>
      </c>
      <c r="D33" s="87" t="s">
        <v>3</v>
      </c>
      <c r="E33" s="87" t="s">
        <v>5</v>
      </c>
      <c r="F33" s="87" t="s">
        <v>4</v>
      </c>
      <c r="G33" s="87" t="s">
        <v>7</v>
      </c>
      <c r="H33" s="87" t="s">
        <v>8</v>
      </c>
      <c r="I33" s="87" t="s">
        <v>9</v>
      </c>
      <c r="J33" s="87" t="s">
        <v>6</v>
      </c>
      <c r="K33" s="87" t="s">
        <v>10</v>
      </c>
      <c r="L33" s="87" t="s">
        <v>11</v>
      </c>
      <c r="M33" s="87" t="s">
        <v>20</v>
      </c>
      <c r="N33" s="87" t="s">
        <v>102</v>
      </c>
      <c r="O33" s="87" t="s">
        <v>21</v>
      </c>
      <c r="P33" s="87" t="s">
        <v>27</v>
      </c>
      <c r="Q33" s="87" t="s">
        <v>123</v>
      </c>
      <c r="R33" s="87" t="s">
        <v>101</v>
      </c>
      <c r="S33" s="87" t="s">
        <v>103</v>
      </c>
      <c r="T33" s="87" t="s">
        <v>12</v>
      </c>
      <c r="U33" s="87" t="s">
        <v>13</v>
      </c>
      <c r="V33" s="87" t="s">
        <v>17</v>
      </c>
      <c r="W33" s="88" t="s">
        <v>18</v>
      </c>
      <c r="X33" s="89" t="s">
        <v>19</v>
      </c>
      <c r="Y33" s="87" t="s">
        <v>14</v>
      </c>
      <c r="Z33" s="87" t="s">
        <v>15</v>
      </c>
      <c r="AA33" s="87" t="s">
        <v>16</v>
      </c>
      <c r="AB33" s="87" t="s">
        <v>115</v>
      </c>
      <c r="AC33" s="87" t="s">
        <v>99</v>
      </c>
      <c r="AD33" s="87" t="s">
        <v>22</v>
      </c>
      <c r="AE33" s="87" t="s">
        <v>12</v>
      </c>
      <c r="AF33" s="87" t="s">
        <v>13</v>
      </c>
      <c r="AG33" s="88" t="s">
        <v>23</v>
      </c>
      <c r="AH33" s="88" t="s">
        <v>24</v>
      </c>
      <c r="AI33" s="88" t="s">
        <v>25</v>
      </c>
      <c r="AJ33" s="88" t="s">
        <v>126</v>
      </c>
      <c r="AK33" s="88" t="s">
        <v>125</v>
      </c>
      <c r="AL33" s="88" t="s">
        <v>127</v>
      </c>
    </row>
    <row r="34" spans="1:38" x14ac:dyDescent="0.2">
      <c r="A34" s="137">
        <v>10</v>
      </c>
      <c r="B34" s="137" t="s">
        <v>298</v>
      </c>
      <c r="C34" s="90">
        <v>3</v>
      </c>
      <c r="D34" s="90">
        <v>2</v>
      </c>
      <c r="E34" s="90">
        <v>2</v>
      </c>
      <c r="F34" s="90">
        <v>1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1</v>
      </c>
      <c r="O34" s="90">
        <v>0</v>
      </c>
      <c r="P34" s="90">
        <v>0</v>
      </c>
      <c r="Q34" s="91">
        <v>0</v>
      </c>
      <c r="R34" s="92">
        <v>0</v>
      </c>
      <c r="S34" s="92">
        <v>0</v>
      </c>
      <c r="T34" s="92">
        <v>2</v>
      </c>
      <c r="U34" s="99">
        <v>0</v>
      </c>
      <c r="V34" s="93">
        <f t="shared" ref="V34:V43" si="13">F34/D34</f>
        <v>0.5</v>
      </c>
      <c r="W34" s="94">
        <f t="shared" ref="W34:W43" si="14">(F34+L34+M34)/C34</f>
        <v>0.33333333333333331</v>
      </c>
      <c r="X34" s="95">
        <f t="shared" ref="X34:X43" si="15">N34/D34</f>
        <v>0.5</v>
      </c>
      <c r="Y34" s="96">
        <v>1</v>
      </c>
      <c r="Z34" s="96">
        <v>2</v>
      </c>
      <c r="AA34" s="96">
        <v>0</v>
      </c>
      <c r="AB34" s="97">
        <f t="shared" ref="AB34:AB43" si="16">(Y34+Z34)/(Y34+Z34+AA34)</f>
        <v>1</v>
      </c>
      <c r="AC34" s="96">
        <v>0</v>
      </c>
      <c r="AD34" s="96">
        <v>0</v>
      </c>
      <c r="AE34" s="96">
        <v>0</v>
      </c>
      <c r="AF34" s="96">
        <v>0</v>
      </c>
      <c r="AG34" s="90">
        <v>1</v>
      </c>
      <c r="AH34" s="90">
        <v>1</v>
      </c>
      <c r="AI34" s="90">
        <v>8</v>
      </c>
      <c r="AJ34" s="90">
        <v>3</v>
      </c>
      <c r="AK34" s="90" t="s">
        <v>158</v>
      </c>
      <c r="AL34" s="90" t="s">
        <v>345</v>
      </c>
    </row>
    <row r="35" spans="1:38" x14ac:dyDescent="0.2">
      <c r="A35" s="137">
        <v>11</v>
      </c>
      <c r="B35" s="137" t="s">
        <v>298</v>
      </c>
      <c r="C35" s="90">
        <v>5</v>
      </c>
      <c r="D35" s="90">
        <v>3</v>
      </c>
      <c r="E35" s="90">
        <v>3</v>
      </c>
      <c r="F35" s="90">
        <v>1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2</v>
      </c>
      <c r="M35" s="90">
        <v>0</v>
      </c>
      <c r="N35" s="90">
        <v>1</v>
      </c>
      <c r="O35" s="90">
        <v>0</v>
      </c>
      <c r="P35" s="90">
        <v>0</v>
      </c>
      <c r="Q35" s="91">
        <v>0</v>
      </c>
      <c r="R35" s="92">
        <v>2</v>
      </c>
      <c r="S35" s="92">
        <v>0</v>
      </c>
      <c r="T35" s="92">
        <v>2</v>
      </c>
      <c r="U35" s="99">
        <v>0</v>
      </c>
      <c r="V35" s="93">
        <f t="shared" si="13"/>
        <v>0.33333333333333331</v>
      </c>
      <c r="W35" s="94">
        <f t="shared" si="14"/>
        <v>0.6</v>
      </c>
      <c r="X35" s="95">
        <f t="shared" si="15"/>
        <v>0.33333333333333331</v>
      </c>
      <c r="Y35" s="96">
        <v>3</v>
      </c>
      <c r="Z35" s="96">
        <v>2</v>
      </c>
      <c r="AA35" s="96">
        <v>0</v>
      </c>
      <c r="AB35" s="97">
        <f t="shared" si="16"/>
        <v>1</v>
      </c>
      <c r="AC35" s="96">
        <v>0</v>
      </c>
      <c r="AD35" s="96">
        <v>0</v>
      </c>
      <c r="AE35" s="96">
        <v>0</v>
      </c>
      <c r="AF35" s="96">
        <v>0</v>
      </c>
      <c r="AG35" s="90">
        <v>1</v>
      </c>
      <c r="AH35" s="90">
        <v>1</v>
      </c>
      <c r="AI35" s="90">
        <v>7</v>
      </c>
      <c r="AJ35" s="90">
        <v>3</v>
      </c>
      <c r="AK35" s="90" t="s">
        <v>158</v>
      </c>
      <c r="AL35" s="90" t="s">
        <v>355</v>
      </c>
    </row>
    <row r="36" spans="1:38" x14ac:dyDescent="0.2">
      <c r="A36" s="137">
        <v>12</v>
      </c>
      <c r="B36" s="137" t="s">
        <v>374</v>
      </c>
      <c r="C36" s="90">
        <v>4</v>
      </c>
      <c r="D36" s="90">
        <v>1</v>
      </c>
      <c r="E36" s="90">
        <v>3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3</v>
      </c>
      <c r="M36" s="90">
        <v>0</v>
      </c>
      <c r="N36" s="90">
        <v>0</v>
      </c>
      <c r="O36" s="90">
        <v>0</v>
      </c>
      <c r="P36" s="90">
        <v>0</v>
      </c>
      <c r="Q36" s="91">
        <v>0</v>
      </c>
      <c r="R36" s="92">
        <v>0</v>
      </c>
      <c r="S36" s="92">
        <v>0</v>
      </c>
      <c r="T36" s="92">
        <v>0</v>
      </c>
      <c r="U36" s="99">
        <v>2</v>
      </c>
      <c r="V36" s="93">
        <f t="shared" si="13"/>
        <v>0</v>
      </c>
      <c r="W36" s="94">
        <f t="shared" si="14"/>
        <v>0.75</v>
      </c>
      <c r="X36" s="95">
        <f t="shared" si="15"/>
        <v>0</v>
      </c>
      <c r="Y36" s="96">
        <v>1</v>
      </c>
      <c r="Z36" s="96">
        <v>5</v>
      </c>
      <c r="AA36" s="96">
        <v>0</v>
      </c>
      <c r="AB36" s="97">
        <f t="shared" si="16"/>
        <v>1</v>
      </c>
      <c r="AC36" s="96">
        <v>0</v>
      </c>
      <c r="AD36" s="96">
        <v>0</v>
      </c>
      <c r="AE36" s="96">
        <v>0</v>
      </c>
      <c r="AF36" s="96">
        <v>0</v>
      </c>
      <c r="AG36" s="90">
        <v>1</v>
      </c>
      <c r="AH36" s="90">
        <v>1</v>
      </c>
      <c r="AI36" s="90">
        <v>7</v>
      </c>
      <c r="AJ36" s="90">
        <v>1</v>
      </c>
      <c r="AK36" s="90" t="s">
        <v>158</v>
      </c>
      <c r="AL36" s="90" t="s">
        <v>378</v>
      </c>
    </row>
    <row r="37" spans="1:38" x14ac:dyDescent="0.2">
      <c r="A37" s="137">
        <v>13</v>
      </c>
      <c r="B37" s="137" t="s">
        <v>374</v>
      </c>
      <c r="C37" s="90">
        <v>4</v>
      </c>
      <c r="D37" s="90">
        <v>4</v>
      </c>
      <c r="E37" s="90">
        <v>1</v>
      </c>
      <c r="F37" s="90">
        <v>1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1</v>
      </c>
      <c r="O37" s="90">
        <v>1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3">
        <f t="shared" si="13"/>
        <v>0.25</v>
      </c>
      <c r="W37" s="94">
        <f t="shared" si="14"/>
        <v>0.25</v>
      </c>
      <c r="X37" s="95">
        <f t="shared" si="15"/>
        <v>0.25</v>
      </c>
      <c r="Y37" s="90">
        <v>1</v>
      </c>
      <c r="Z37" s="90">
        <v>0</v>
      </c>
      <c r="AA37" s="90">
        <v>0</v>
      </c>
      <c r="AB37" s="97">
        <f t="shared" si="16"/>
        <v>1</v>
      </c>
      <c r="AC37" s="90">
        <v>0</v>
      </c>
      <c r="AD37" s="90">
        <v>0</v>
      </c>
      <c r="AE37" s="90">
        <v>0</v>
      </c>
      <c r="AF37" s="90">
        <v>0</v>
      </c>
      <c r="AG37" s="90">
        <v>1</v>
      </c>
      <c r="AH37" s="90">
        <v>1</v>
      </c>
      <c r="AI37" s="90">
        <v>7</v>
      </c>
      <c r="AJ37" s="90">
        <v>3</v>
      </c>
      <c r="AK37" s="90" t="s">
        <v>158</v>
      </c>
      <c r="AL37" s="90" t="s">
        <v>392</v>
      </c>
    </row>
    <row r="38" spans="1:38" x14ac:dyDescent="0.2">
      <c r="A38" s="137">
        <v>18</v>
      </c>
      <c r="B38" s="137" t="s">
        <v>450</v>
      </c>
      <c r="C38" s="96">
        <v>4</v>
      </c>
      <c r="D38" s="96">
        <v>3</v>
      </c>
      <c r="E38" s="96">
        <v>1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1</v>
      </c>
      <c r="M38" s="96">
        <v>0</v>
      </c>
      <c r="N38" s="96">
        <v>0</v>
      </c>
      <c r="O38" s="96">
        <v>1</v>
      </c>
      <c r="P38" s="96">
        <v>0</v>
      </c>
      <c r="Q38" s="91">
        <v>0</v>
      </c>
      <c r="R38" s="91">
        <v>1</v>
      </c>
      <c r="S38" s="91">
        <v>0</v>
      </c>
      <c r="T38" s="91">
        <v>0</v>
      </c>
      <c r="U38" s="99">
        <v>0</v>
      </c>
      <c r="V38" s="93">
        <f t="shared" si="13"/>
        <v>0</v>
      </c>
      <c r="W38" s="93">
        <f t="shared" si="14"/>
        <v>0.25</v>
      </c>
      <c r="X38" s="95">
        <f t="shared" si="15"/>
        <v>0</v>
      </c>
      <c r="Y38" s="96">
        <v>4</v>
      </c>
      <c r="Z38" s="96">
        <v>3</v>
      </c>
      <c r="AA38" s="96">
        <v>0</v>
      </c>
      <c r="AB38" s="97">
        <f t="shared" si="16"/>
        <v>1</v>
      </c>
      <c r="AC38" s="96">
        <v>0</v>
      </c>
      <c r="AD38" s="96">
        <v>0</v>
      </c>
      <c r="AE38" s="96">
        <v>0</v>
      </c>
      <c r="AF38" s="96">
        <v>0</v>
      </c>
      <c r="AG38" s="96">
        <v>1</v>
      </c>
      <c r="AH38" s="96">
        <v>1</v>
      </c>
      <c r="AI38" s="96">
        <v>7</v>
      </c>
      <c r="AJ38" s="96">
        <v>1</v>
      </c>
      <c r="AK38" s="96" t="s">
        <v>158</v>
      </c>
      <c r="AL38" s="100" t="s">
        <v>459</v>
      </c>
    </row>
    <row r="39" spans="1:38" x14ac:dyDescent="0.2">
      <c r="A39" s="137">
        <v>19</v>
      </c>
      <c r="B39" s="137" t="s">
        <v>450</v>
      </c>
      <c r="C39" s="96">
        <v>2</v>
      </c>
      <c r="D39" s="96">
        <v>1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1</v>
      </c>
      <c r="M39" s="96">
        <v>0</v>
      </c>
      <c r="N39" s="96">
        <v>0</v>
      </c>
      <c r="O39" s="96">
        <v>1</v>
      </c>
      <c r="P39" s="96">
        <v>0</v>
      </c>
      <c r="Q39" s="91">
        <v>0</v>
      </c>
      <c r="R39" s="91">
        <v>0</v>
      </c>
      <c r="S39" s="91">
        <v>0</v>
      </c>
      <c r="T39" s="91">
        <v>1</v>
      </c>
      <c r="U39" s="99">
        <v>0</v>
      </c>
      <c r="V39" s="93">
        <f t="shared" si="13"/>
        <v>0</v>
      </c>
      <c r="W39" s="93">
        <f t="shared" si="14"/>
        <v>0.5</v>
      </c>
      <c r="X39" s="95">
        <f t="shared" si="15"/>
        <v>0</v>
      </c>
      <c r="Y39" s="96">
        <v>1</v>
      </c>
      <c r="Z39" s="96">
        <v>2</v>
      </c>
      <c r="AA39" s="96">
        <v>0</v>
      </c>
      <c r="AB39" s="97">
        <f t="shared" si="16"/>
        <v>1</v>
      </c>
      <c r="AC39" s="96">
        <v>0</v>
      </c>
      <c r="AD39" s="96">
        <v>0</v>
      </c>
      <c r="AE39" s="96">
        <v>0</v>
      </c>
      <c r="AF39" s="96">
        <v>0</v>
      </c>
      <c r="AG39" s="96">
        <v>1</v>
      </c>
      <c r="AH39" s="96">
        <v>1</v>
      </c>
      <c r="AI39" s="96">
        <v>4</v>
      </c>
      <c r="AJ39" s="96">
        <v>1</v>
      </c>
      <c r="AK39" s="96" t="s">
        <v>158</v>
      </c>
      <c r="AL39" s="96" t="s">
        <v>471</v>
      </c>
    </row>
    <row r="40" spans="1:38" x14ac:dyDescent="0.2">
      <c r="A40" s="137">
        <v>21</v>
      </c>
      <c r="B40" s="137" t="s">
        <v>490</v>
      </c>
      <c r="C40" s="137">
        <v>4</v>
      </c>
      <c r="D40" s="137">
        <v>3</v>
      </c>
      <c r="E40" s="137">
        <v>2</v>
      </c>
      <c r="F40" s="137">
        <v>2</v>
      </c>
      <c r="G40" s="137">
        <v>1</v>
      </c>
      <c r="H40" s="137">
        <v>0</v>
      </c>
      <c r="I40" s="137">
        <v>0</v>
      </c>
      <c r="J40" s="137">
        <v>1</v>
      </c>
      <c r="K40" s="137">
        <v>1</v>
      </c>
      <c r="L40" s="137">
        <v>0</v>
      </c>
      <c r="M40" s="137">
        <v>0</v>
      </c>
      <c r="N40" s="137">
        <v>3</v>
      </c>
      <c r="O40" s="137">
        <v>0</v>
      </c>
      <c r="P40" s="137">
        <v>1</v>
      </c>
      <c r="Q40" s="137">
        <v>0</v>
      </c>
      <c r="R40" s="137">
        <v>0</v>
      </c>
      <c r="S40" s="137">
        <v>0</v>
      </c>
      <c r="T40" s="137">
        <v>0</v>
      </c>
      <c r="U40" s="137">
        <v>0</v>
      </c>
      <c r="V40" s="138">
        <f t="shared" si="13"/>
        <v>0.66666666666666663</v>
      </c>
      <c r="W40" s="138">
        <f t="shared" si="14"/>
        <v>0.5</v>
      </c>
      <c r="X40" s="184">
        <f t="shared" si="15"/>
        <v>1</v>
      </c>
      <c r="Y40" s="137">
        <v>3</v>
      </c>
      <c r="Z40" s="137">
        <v>1</v>
      </c>
      <c r="AA40" s="137">
        <v>0</v>
      </c>
      <c r="AB40" s="138">
        <f t="shared" si="16"/>
        <v>1</v>
      </c>
      <c r="AC40" s="137">
        <v>0</v>
      </c>
      <c r="AD40" s="137">
        <v>0</v>
      </c>
      <c r="AE40" s="137">
        <v>0</v>
      </c>
      <c r="AF40" s="137">
        <v>0</v>
      </c>
      <c r="AG40" s="137">
        <v>1</v>
      </c>
      <c r="AH40" s="137">
        <v>1</v>
      </c>
      <c r="AI40" s="137">
        <v>7</v>
      </c>
      <c r="AJ40" s="137">
        <v>1</v>
      </c>
      <c r="AK40" s="137" t="s">
        <v>158</v>
      </c>
      <c r="AL40" s="137" t="s">
        <v>499</v>
      </c>
    </row>
    <row r="41" spans="1:38" x14ac:dyDescent="0.2">
      <c r="A41" s="137">
        <v>23</v>
      </c>
      <c r="B41" s="137" t="s">
        <v>522</v>
      </c>
      <c r="C41" s="137">
        <v>3</v>
      </c>
      <c r="D41" s="137">
        <v>3</v>
      </c>
      <c r="E41" s="137">
        <v>1</v>
      </c>
      <c r="F41" s="137">
        <v>1</v>
      </c>
      <c r="G41" s="137">
        <v>1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2</v>
      </c>
      <c r="O41" s="137">
        <v>0</v>
      </c>
      <c r="P41" s="137">
        <v>0</v>
      </c>
      <c r="Q41" s="137">
        <v>0</v>
      </c>
      <c r="R41" s="137">
        <v>0</v>
      </c>
      <c r="S41" s="137">
        <v>0</v>
      </c>
      <c r="T41" s="137">
        <v>0</v>
      </c>
      <c r="U41" s="137">
        <v>0</v>
      </c>
      <c r="V41" s="138">
        <f t="shared" si="13"/>
        <v>0.33333333333333331</v>
      </c>
      <c r="W41" s="138">
        <f t="shared" si="14"/>
        <v>0.33333333333333331</v>
      </c>
      <c r="X41" s="184">
        <f t="shared" si="15"/>
        <v>0.66666666666666663</v>
      </c>
      <c r="Y41" s="137">
        <v>1</v>
      </c>
      <c r="Z41" s="137">
        <v>1</v>
      </c>
      <c r="AA41" s="137">
        <v>0</v>
      </c>
      <c r="AB41" s="138">
        <f t="shared" si="16"/>
        <v>1</v>
      </c>
      <c r="AC41" s="137">
        <v>0</v>
      </c>
      <c r="AD41" s="137">
        <v>0</v>
      </c>
      <c r="AE41" s="137">
        <v>0</v>
      </c>
      <c r="AF41" s="137">
        <v>0</v>
      </c>
      <c r="AG41" s="137">
        <v>1</v>
      </c>
      <c r="AH41" s="137">
        <v>1</v>
      </c>
      <c r="AI41" s="137">
        <v>7</v>
      </c>
      <c r="AJ41" s="137">
        <v>3</v>
      </c>
      <c r="AK41" s="137" t="s">
        <v>158</v>
      </c>
      <c r="AL41" s="137" t="s">
        <v>529</v>
      </c>
    </row>
    <row r="42" spans="1:38" x14ac:dyDescent="0.2">
      <c r="A42" s="137">
        <v>24</v>
      </c>
      <c r="B42" s="137" t="s">
        <v>522</v>
      </c>
      <c r="C42" s="137">
        <v>4</v>
      </c>
      <c r="D42" s="137">
        <v>3</v>
      </c>
      <c r="E42" s="137">
        <v>3</v>
      </c>
      <c r="F42" s="137">
        <v>1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1</v>
      </c>
      <c r="M42" s="137">
        <v>0</v>
      </c>
      <c r="N42" s="137">
        <v>1</v>
      </c>
      <c r="O42" s="137">
        <v>1</v>
      </c>
      <c r="P42" s="137">
        <v>0</v>
      </c>
      <c r="Q42" s="137">
        <v>0</v>
      </c>
      <c r="R42" s="137">
        <v>0</v>
      </c>
      <c r="S42" s="137">
        <v>0</v>
      </c>
      <c r="T42" s="137">
        <v>4</v>
      </c>
      <c r="U42" s="137">
        <v>0</v>
      </c>
      <c r="V42" s="138">
        <f t="shared" si="13"/>
        <v>0.33333333333333331</v>
      </c>
      <c r="W42" s="138">
        <f t="shared" si="14"/>
        <v>0.5</v>
      </c>
      <c r="X42" s="184">
        <f t="shared" si="15"/>
        <v>0.33333333333333331</v>
      </c>
      <c r="Y42" s="137">
        <v>1</v>
      </c>
      <c r="Z42" s="137">
        <v>4</v>
      </c>
      <c r="AA42" s="137">
        <v>0</v>
      </c>
      <c r="AB42" s="138">
        <f t="shared" si="16"/>
        <v>1</v>
      </c>
      <c r="AC42" s="137">
        <v>0</v>
      </c>
      <c r="AD42" s="137">
        <v>0</v>
      </c>
      <c r="AE42" s="137">
        <v>0</v>
      </c>
      <c r="AF42" s="137">
        <v>0</v>
      </c>
      <c r="AG42" s="137">
        <v>1</v>
      </c>
      <c r="AH42" s="137">
        <v>1</v>
      </c>
      <c r="AI42" s="137">
        <v>7</v>
      </c>
      <c r="AJ42" s="137">
        <v>2</v>
      </c>
      <c r="AK42" s="137" t="s">
        <v>158</v>
      </c>
      <c r="AL42" s="137" t="s">
        <v>544</v>
      </c>
    </row>
    <row r="43" spans="1:38" ht="13.5" thickBot="1" x14ac:dyDescent="0.25">
      <c r="A43" s="182">
        <v>25</v>
      </c>
      <c r="B43" s="182" t="s">
        <v>490</v>
      </c>
      <c r="C43" s="182">
        <v>5</v>
      </c>
      <c r="D43" s="182">
        <v>4</v>
      </c>
      <c r="E43" s="182">
        <v>1</v>
      </c>
      <c r="F43" s="182">
        <v>1</v>
      </c>
      <c r="G43" s="182">
        <v>0</v>
      </c>
      <c r="H43" s="182">
        <v>0</v>
      </c>
      <c r="I43" s="182">
        <v>0</v>
      </c>
      <c r="J43" s="182">
        <v>2</v>
      </c>
      <c r="K43" s="182">
        <v>0</v>
      </c>
      <c r="L43" s="182">
        <v>1</v>
      </c>
      <c r="M43" s="182">
        <v>0</v>
      </c>
      <c r="N43" s="182">
        <v>1</v>
      </c>
      <c r="O43" s="182">
        <v>0</v>
      </c>
      <c r="P43" s="182">
        <v>0</v>
      </c>
      <c r="Q43" s="182">
        <v>0</v>
      </c>
      <c r="R43" s="182">
        <v>3</v>
      </c>
      <c r="S43" s="182">
        <v>0</v>
      </c>
      <c r="T43" s="182">
        <v>0</v>
      </c>
      <c r="U43" s="182">
        <v>0</v>
      </c>
      <c r="V43" s="194">
        <f t="shared" si="13"/>
        <v>0.25</v>
      </c>
      <c r="W43" s="194">
        <f t="shared" si="14"/>
        <v>0.4</v>
      </c>
      <c r="X43" s="195">
        <f t="shared" si="15"/>
        <v>0.25</v>
      </c>
      <c r="Y43" s="182">
        <v>1</v>
      </c>
      <c r="Z43" s="182">
        <v>1</v>
      </c>
      <c r="AA43" s="182">
        <v>0</v>
      </c>
      <c r="AB43" s="194">
        <f t="shared" si="16"/>
        <v>1</v>
      </c>
      <c r="AC43" s="182">
        <v>0</v>
      </c>
      <c r="AD43" s="182">
        <v>0</v>
      </c>
      <c r="AE43" s="182">
        <v>0</v>
      </c>
      <c r="AF43" s="182">
        <v>0</v>
      </c>
      <c r="AG43" s="182">
        <v>1</v>
      </c>
      <c r="AH43" s="182">
        <v>1</v>
      </c>
      <c r="AI43" s="182">
        <v>7</v>
      </c>
      <c r="AJ43" s="182">
        <v>2</v>
      </c>
      <c r="AK43" s="182" t="s">
        <v>181</v>
      </c>
      <c r="AL43" s="182" t="s">
        <v>563</v>
      </c>
    </row>
    <row r="44" spans="1:38" s="163" customFormat="1" x14ac:dyDescent="0.2">
      <c r="B44" s="176"/>
      <c r="C44" s="163">
        <f t="shared" ref="C44:U44" si="17">SUM(C34:C43)</f>
        <v>38</v>
      </c>
      <c r="D44" s="163">
        <f t="shared" si="17"/>
        <v>27</v>
      </c>
      <c r="E44" s="163">
        <f t="shared" si="17"/>
        <v>17</v>
      </c>
      <c r="F44" s="163">
        <f t="shared" si="17"/>
        <v>8</v>
      </c>
      <c r="G44" s="163">
        <f t="shared" si="17"/>
        <v>2</v>
      </c>
      <c r="H44" s="163">
        <f t="shared" si="17"/>
        <v>0</v>
      </c>
      <c r="I44" s="163">
        <f t="shared" si="17"/>
        <v>0</v>
      </c>
      <c r="J44" s="163">
        <f t="shared" si="17"/>
        <v>3</v>
      </c>
      <c r="K44" s="163">
        <f t="shared" si="17"/>
        <v>1</v>
      </c>
      <c r="L44" s="163">
        <f t="shared" si="17"/>
        <v>9</v>
      </c>
      <c r="M44" s="163">
        <f t="shared" si="17"/>
        <v>0</v>
      </c>
      <c r="N44" s="163">
        <f t="shared" si="17"/>
        <v>10</v>
      </c>
      <c r="O44" s="163">
        <f t="shared" si="17"/>
        <v>4</v>
      </c>
      <c r="P44" s="163">
        <f t="shared" si="17"/>
        <v>1</v>
      </c>
      <c r="Q44" s="163">
        <f t="shared" si="17"/>
        <v>0</v>
      </c>
      <c r="R44" s="163">
        <f t="shared" si="17"/>
        <v>6</v>
      </c>
      <c r="S44" s="163">
        <f t="shared" si="17"/>
        <v>0</v>
      </c>
      <c r="T44" s="163">
        <f t="shared" si="17"/>
        <v>9</v>
      </c>
      <c r="U44" s="163">
        <f t="shared" si="17"/>
        <v>2</v>
      </c>
      <c r="V44" s="105">
        <f t="shared" ref="V44" si="18">F44/D44</f>
        <v>0.29629629629629628</v>
      </c>
      <c r="W44" s="105">
        <f t="shared" ref="W44" si="19">(F44+L44+M44)/C44</f>
        <v>0.44736842105263158</v>
      </c>
      <c r="X44" s="106">
        <f t="shared" ref="X44" si="20">N44/D44</f>
        <v>0.37037037037037035</v>
      </c>
      <c r="Y44" s="163">
        <f>SUM(Y34:Y43)</f>
        <v>17</v>
      </c>
      <c r="Z44" s="163">
        <f>SUM(Z34:Z43)</f>
        <v>21</v>
      </c>
      <c r="AA44" s="163">
        <f>SUM(AA34:AA43)</f>
        <v>0</v>
      </c>
      <c r="AB44" s="105">
        <f t="shared" ref="AB44" si="21">(Y44+Z44)/(Y44+Z44+AA44)</f>
        <v>1</v>
      </c>
      <c r="AC44" s="163">
        <f t="shared" ref="AC44:AI44" si="22">SUM(AC34:AC43)</f>
        <v>0</v>
      </c>
      <c r="AD44" s="163">
        <f t="shared" si="22"/>
        <v>0</v>
      </c>
      <c r="AE44" s="163">
        <f t="shared" si="22"/>
        <v>0</v>
      </c>
      <c r="AF44" s="163">
        <f t="shared" si="22"/>
        <v>0</v>
      </c>
      <c r="AG44" s="163">
        <f t="shared" si="22"/>
        <v>10</v>
      </c>
      <c r="AH44" s="163">
        <f t="shared" si="22"/>
        <v>10</v>
      </c>
      <c r="AI44" s="163">
        <f t="shared" si="22"/>
        <v>68</v>
      </c>
    </row>
    <row r="47" spans="1:38" x14ac:dyDescent="0.2">
      <c r="A47" s="236" t="s">
        <v>190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</row>
    <row r="48" spans="1:38" ht="13.5" thickBot="1" x14ac:dyDescent="0.25">
      <c r="A48" s="86" t="s">
        <v>187</v>
      </c>
      <c r="B48" s="87" t="s">
        <v>2</v>
      </c>
      <c r="C48" s="87" t="s">
        <v>96</v>
      </c>
      <c r="D48" s="87" t="s">
        <v>3</v>
      </c>
      <c r="E48" s="87" t="s">
        <v>5</v>
      </c>
      <c r="F48" s="87" t="s">
        <v>4</v>
      </c>
      <c r="G48" s="87" t="s">
        <v>7</v>
      </c>
      <c r="H48" s="87" t="s">
        <v>8</v>
      </c>
      <c r="I48" s="87" t="s">
        <v>9</v>
      </c>
      <c r="J48" s="87" t="s">
        <v>6</v>
      </c>
      <c r="K48" s="87" t="s">
        <v>10</v>
      </c>
      <c r="L48" s="87" t="s">
        <v>11</v>
      </c>
      <c r="M48" s="87" t="s">
        <v>20</v>
      </c>
      <c r="N48" s="87" t="s">
        <v>102</v>
      </c>
      <c r="O48" s="87" t="s">
        <v>21</v>
      </c>
      <c r="P48" s="87" t="s">
        <v>27</v>
      </c>
      <c r="Q48" s="87" t="s">
        <v>123</v>
      </c>
      <c r="R48" s="87" t="s">
        <v>101</v>
      </c>
      <c r="S48" s="87" t="s">
        <v>103</v>
      </c>
      <c r="T48" s="87" t="s">
        <v>12</v>
      </c>
      <c r="U48" s="87" t="s">
        <v>13</v>
      </c>
      <c r="V48" s="87" t="s">
        <v>17</v>
      </c>
      <c r="W48" s="88" t="s">
        <v>18</v>
      </c>
      <c r="X48" s="89" t="s">
        <v>19</v>
      </c>
      <c r="Y48" s="87" t="s">
        <v>14</v>
      </c>
      <c r="Z48" s="87" t="s">
        <v>15</v>
      </c>
      <c r="AA48" s="87" t="s">
        <v>16</v>
      </c>
      <c r="AB48" s="87" t="s">
        <v>115</v>
      </c>
      <c r="AC48" s="87" t="s">
        <v>99</v>
      </c>
      <c r="AD48" s="87" t="s">
        <v>22</v>
      </c>
      <c r="AE48" s="87" t="s">
        <v>12</v>
      </c>
      <c r="AF48" s="87" t="s">
        <v>13</v>
      </c>
      <c r="AG48" s="88" t="s">
        <v>23</v>
      </c>
      <c r="AH48" s="88" t="s">
        <v>24</v>
      </c>
      <c r="AI48" s="88" t="s">
        <v>25</v>
      </c>
      <c r="AJ48" s="88" t="s">
        <v>126</v>
      </c>
      <c r="AK48" s="88" t="s">
        <v>125</v>
      </c>
      <c r="AL48" s="88" t="s">
        <v>127</v>
      </c>
    </row>
    <row r="49" spans="1:38" x14ac:dyDescent="0.2">
      <c r="A49" s="137">
        <v>26</v>
      </c>
      <c r="B49" s="137" t="s">
        <v>578</v>
      </c>
      <c r="C49" s="137">
        <v>4</v>
      </c>
      <c r="D49" s="137">
        <v>4</v>
      </c>
      <c r="E49" s="137">
        <v>1</v>
      </c>
      <c r="F49" s="137">
        <v>2</v>
      </c>
      <c r="G49" s="137">
        <v>1</v>
      </c>
      <c r="H49" s="137">
        <v>0</v>
      </c>
      <c r="I49" s="137">
        <v>0</v>
      </c>
      <c r="J49" s="137">
        <v>0</v>
      </c>
      <c r="K49" s="137">
        <v>1</v>
      </c>
      <c r="L49" s="137">
        <v>0</v>
      </c>
      <c r="M49" s="137">
        <v>0</v>
      </c>
      <c r="N49" s="137">
        <v>3</v>
      </c>
      <c r="O49" s="137">
        <v>0</v>
      </c>
      <c r="P49" s="137">
        <v>0</v>
      </c>
      <c r="Q49" s="137">
        <v>0</v>
      </c>
      <c r="R49" s="137">
        <v>2</v>
      </c>
      <c r="S49" s="137">
        <v>0</v>
      </c>
      <c r="T49" s="137">
        <v>1</v>
      </c>
      <c r="U49" s="137">
        <v>0</v>
      </c>
      <c r="V49" s="138">
        <f t="shared" ref="V49:V50" si="23">F49/D49</f>
        <v>0.5</v>
      </c>
      <c r="W49" s="138">
        <f t="shared" ref="W49:W50" si="24">(F49+L49+M49)/C49</f>
        <v>0.5</v>
      </c>
      <c r="X49" s="184">
        <f t="shared" ref="X49:X50" si="25">N49/D49</f>
        <v>0.75</v>
      </c>
      <c r="Y49" s="137">
        <v>1</v>
      </c>
      <c r="Z49" s="137">
        <v>1</v>
      </c>
      <c r="AA49" s="137">
        <v>0</v>
      </c>
      <c r="AB49" s="138">
        <f t="shared" ref="AB49:AB50" si="26">(Y49+Z49)/(Y49+Z49+AA49)</f>
        <v>1</v>
      </c>
      <c r="AC49" s="137">
        <v>0</v>
      </c>
      <c r="AD49" s="137">
        <v>0</v>
      </c>
      <c r="AE49" s="137">
        <v>0</v>
      </c>
      <c r="AF49" s="137">
        <v>0</v>
      </c>
      <c r="AG49" s="137">
        <v>1</v>
      </c>
      <c r="AH49" s="137">
        <v>1</v>
      </c>
      <c r="AI49" s="137">
        <v>7</v>
      </c>
      <c r="AJ49" s="137">
        <v>2</v>
      </c>
      <c r="AK49" s="137" t="s">
        <v>158</v>
      </c>
      <c r="AL49" s="137" t="s">
        <v>584</v>
      </c>
    </row>
    <row r="50" spans="1:38" ht="13.5" thickBot="1" x14ac:dyDescent="0.25">
      <c r="A50" s="182">
        <v>27</v>
      </c>
      <c r="B50" s="182" t="s">
        <v>296</v>
      </c>
      <c r="C50" s="182">
        <v>4</v>
      </c>
      <c r="D50" s="182">
        <v>4</v>
      </c>
      <c r="E50" s="182">
        <v>1</v>
      </c>
      <c r="F50" s="182">
        <v>1</v>
      </c>
      <c r="G50" s="182">
        <v>0</v>
      </c>
      <c r="H50" s="182">
        <v>0</v>
      </c>
      <c r="I50" s="182">
        <v>0</v>
      </c>
      <c r="J50" s="182">
        <v>0</v>
      </c>
      <c r="K50" s="182">
        <v>0</v>
      </c>
      <c r="L50" s="182">
        <v>0</v>
      </c>
      <c r="M50" s="182">
        <v>0</v>
      </c>
      <c r="N50" s="182">
        <v>1</v>
      </c>
      <c r="O50" s="182">
        <v>0</v>
      </c>
      <c r="P50" s="182">
        <v>0</v>
      </c>
      <c r="Q50" s="182">
        <v>0</v>
      </c>
      <c r="R50" s="182">
        <v>2</v>
      </c>
      <c r="S50" s="182">
        <v>0</v>
      </c>
      <c r="T50" s="182">
        <v>1</v>
      </c>
      <c r="U50" s="182">
        <v>0</v>
      </c>
      <c r="V50" s="194">
        <f t="shared" si="23"/>
        <v>0.25</v>
      </c>
      <c r="W50" s="194">
        <f t="shared" si="24"/>
        <v>0.25</v>
      </c>
      <c r="X50" s="195">
        <f t="shared" si="25"/>
        <v>0.25</v>
      </c>
      <c r="Y50" s="182">
        <v>3</v>
      </c>
      <c r="Z50" s="182">
        <v>1</v>
      </c>
      <c r="AA50" s="182">
        <v>1</v>
      </c>
      <c r="AB50" s="194">
        <f t="shared" si="26"/>
        <v>0.8</v>
      </c>
      <c r="AC50" s="182">
        <v>0</v>
      </c>
      <c r="AD50" s="182">
        <v>0</v>
      </c>
      <c r="AE50" s="182">
        <v>0</v>
      </c>
      <c r="AF50" s="182">
        <v>0</v>
      </c>
      <c r="AG50" s="182">
        <v>1</v>
      </c>
      <c r="AH50" s="182">
        <v>1</v>
      </c>
      <c r="AI50" s="182">
        <v>7</v>
      </c>
      <c r="AJ50" s="182">
        <v>2</v>
      </c>
      <c r="AK50" s="206" t="s">
        <v>158</v>
      </c>
      <c r="AL50" s="206" t="s">
        <v>597</v>
      </c>
    </row>
    <row r="51" spans="1:38" s="163" customFormat="1" x14ac:dyDescent="0.2">
      <c r="B51" s="176"/>
      <c r="C51" s="163">
        <f t="shared" ref="C51:U51" si="27">SUM(C49:C50)</f>
        <v>8</v>
      </c>
      <c r="D51" s="163">
        <f t="shared" si="27"/>
        <v>8</v>
      </c>
      <c r="E51" s="163">
        <f t="shared" si="27"/>
        <v>2</v>
      </c>
      <c r="F51" s="163">
        <f t="shared" si="27"/>
        <v>3</v>
      </c>
      <c r="G51" s="163">
        <f t="shared" si="27"/>
        <v>1</v>
      </c>
      <c r="H51" s="163">
        <f t="shared" si="27"/>
        <v>0</v>
      </c>
      <c r="I51" s="163">
        <f t="shared" si="27"/>
        <v>0</v>
      </c>
      <c r="J51" s="163">
        <f t="shared" si="27"/>
        <v>0</v>
      </c>
      <c r="K51" s="163">
        <f t="shared" si="27"/>
        <v>1</v>
      </c>
      <c r="L51" s="163">
        <f t="shared" si="27"/>
        <v>0</v>
      </c>
      <c r="M51" s="163">
        <f t="shared" si="27"/>
        <v>0</v>
      </c>
      <c r="N51" s="163">
        <f t="shared" si="27"/>
        <v>4</v>
      </c>
      <c r="O51" s="163">
        <f t="shared" si="27"/>
        <v>0</v>
      </c>
      <c r="P51" s="163">
        <f t="shared" si="27"/>
        <v>0</v>
      </c>
      <c r="Q51" s="163">
        <f t="shared" si="27"/>
        <v>0</v>
      </c>
      <c r="R51" s="163">
        <f t="shared" si="27"/>
        <v>4</v>
      </c>
      <c r="S51" s="163">
        <f t="shared" si="27"/>
        <v>0</v>
      </c>
      <c r="T51" s="163">
        <f t="shared" si="27"/>
        <v>2</v>
      </c>
      <c r="U51" s="163">
        <f t="shared" si="27"/>
        <v>0</v>
      </c>
      <c r="V51" s="105">
        <f>F51/D51</f>
        <v>0.375</v>
      </c>
      <c r="W51" s="105">
        <f>(F51+L51+M51)/C51</f>
        <v>0.375</v>
      </c>
      <c r="X51" s="106">
        <f>N51/D51</f>
        <v>0.5</v>
      </c>
      <c r="Y51" s="163">
        <f>SUM(Y49:Y50)</f>
        <v>4</v>
      </c>
      <c r="Z51" s="163">
        <f>SUM(Z49:Z50)</f>
        <v>2</v>
      </c>
      <c r="AA51" s="163">
        <f>SUM(AA49:AA50)</f>
        <v>1</v>
      </c>
      <c r="AB51" s="105">
        <f>(Y51+Z51)/(Y51+Z51+AA51)</f>
        <v>0.8571428571428571</v>
      </c>
      <c r="AC51" s="163">
        <f t="shared" ref="AC51:AI51" si="28">SUM(AC49:AC50)</f>
        <v>0</v>
      </c>
      <c r="AD51" s="163">
        <f t="shared" si="28"/>
        <v>0</v>
      </c>
      <c r="AE51" s="163">
        <f t="shared" si="28"/>
        <v>0</v>
      </c>
      <c r="AF51" s="163">
        <f t="shared" si="28"/>
        <v>0</v>
      </c>
      <c r="AG51" s="163">
        <f t="shared" si="28"/>
        <v>2</v>
      </c>
      <c r="AH51" s="163">
        <f t="shared" si="28"/>
        <v>2</v>
      </c>
      <c r="AI51" s="163">
        <f t="shared" si="28"/>
        <v>14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50" orientation="landscape" r:id="rId1"/>
  <ignoredErrors>
    <ignoredError sqref="AB30 AB44 AB5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80" zoomScaleNormal="80" workbookViewId="0">
      <selection activeCell="K24" sqref="K24"/>
    </sheetView>
  </sheetViews>
  <sheetFormatPr defaultColWidth="11.42578125" defaultRowHeight="12.75" x14ac:dyDescent="0.2"/>
  <cols>
    <col min="1" max="1" width="9.140625" style="67" bestFit="1" customWidth="1"/>
    <col min="2" max="2" width="24.42578125" style="144" bestFit="1" customWidth="1"/>
    <col min="3" max="5" width="3.42578125" style="67" bestFit="1" customWidth="1"/>
    <col min="6" max="6" width="2.28515625" style="67" bestFit="1" customWidth="1"/>
    <col min="7" max="8" width="3.28515625" style="67" bestFit="1" customWidth="1"/>
    <col min="9" max="9" width="4" style="67" bestFit="1" customWidth="1"/>
    <col min="10" max="10" width="4.42578125" style="67" bestFit="1" customWidth="1"/>
    <col min="11" max="11" width="3.7109375" style="67" bestFit="1" customWidth="1"/>
    <col min="12" max="12" width="4" style="67" bestFit="1" customWidth="1"/>
    <col min="13" max="13" width="5.140625" style="67" bestFit="1" customWidth="1"/>
    <col min="14" max="14" width="3.7109375" style="67" bestFit="1" customWidth="1"/>
    <col min="15" max="15" width="5.140625" style="67" bestFit="1" customWidth="1"/>
    <col min="16" max="16" width="3.42578125" style="67" bestFit="1" customWidth="1"/>
    <col min="17" max="17" width="4.85546875" style="67" bestFit="1" customWidth="1"/>
    <col min="18" max="18" width="5.140625" style="67" bestFit="1" customWidth="1"/>
    <col min="19" max="19" width="5.42578125" style="67" bestFit="1" customWidth="1"/>
    <col min="20" max="21" width="3.7109375" style="67" bestFit="1" customWidth="1"/>
    <col min="22" max="24" width="7.28515625" style="67" bestFit="1" customWidth="1"/>
    <col min="25" max="25" width="3.7109375" style="67" bestFit="1" customWidth="1"/>
    <col min="26" max="27" width="2.28515625" style="67" bestFit="1" customWidth="1"/>
    <col min="28" max="28" width="7.28515625" style="67" bestFit="1" customWidth="1"/>
    <col min="29" max="32" width="3.7109375" style="67" bestFit="1" customWidth="1"/>
    <col min="33" max="33" width="3.42578125" style="67" bestFit="1" customWidth="1"/>
    <col min="34" max="34" width="3.7109375" style="67" bestFit="1" customWidth="1"/>
    <col min="35" max="35" width="4.42578125" style="67" bestFit="1" customWidth="1"/>
    <col min="36" max="36" width="8" style="67" bestFit="1" customWidth="1"/>
    <col min="37" max="37" width="10" style="67" bestFit="1" customWidth="1"/>
    <col min="38" max="38" width="25.7109375" style="67" bestFit="1" customWidth="1"/>
    <col min="39" max="16384" width="11.42578125" style="67"/>
  </cols>
  <sheetData>
    <row r="1" spans="1:38" ht="18" x14ac:dyDescent="0.25">
      <c r="A1" s="241" t="s">
        <v>146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2" spans="1:38" ht="13.5" thickBot="1" x14ac:dyDescent="0.25">
      <c r="A2" s="86" t="s">
        <v>187</v>
      </c>
      <c r="B2" s="87" t="s">
        <v>2</v>
      </c>
      <c r="C2" s="87" t="s">
        <v>96</v>
      </c>
      <c r="D2" s="87" t="s">
        <v>3</v>
      </c>
      <c r="E2" s="87" t="s">
        <v>5</v>
      </c>
      <c r="F2" s="87" t="s">
        <v>4</v>
      </c>
      <c r="G2" s="87" t="s">
        <v>7</v>
      </c>
      <c r="H2" s="87" t="s">
        <v>8</v>
      </c>
      <c r="I2" s="87" t="s">
        <v>9</v>
      </c>
      <c r="J2" s="87" t="s">
        <v>6</v>
      </c>
      <c r="K2" s="87" t="s">
        <v>10</v>
      </c>
      <c r="L2" s="87" t="s">
        <v>11</v>
      </c>
      <c r="M2" s="87" t="s">
        <v>20</v>
      </c>
      <c r="N2" s="87" t="s">
        <v>102</v>
      </c>
      <c r="O2" s="87" t="s">
        <v>21</v>
      </c>
      <c r="P2" s="87" t="s">
        <v>27</v>
      </c>
      <c r="Q2" s="87" t="s">
        <v>123</v>
      </c>
      <c r="R2" s="87" t="s">
        <v>101</v>
      </c>
      <c r="S2" s="87" t="s">
        <v>103</v>
      </c>
      <c r="T2" s="87" t="s">
        <v>12</v>
      </c>
      <c r="U2" s="87" t="s">
        <v>13</v>
      </c>
      <c r="V2" s="87" t="s">
        <v>17</v>
      </c>
      <c r="W2" s="88" t="s">
        <v>18</v>
      </c>
      <c r="X2" s="89" t="s">
        <v>19</v>
      </c>
      <c r="Y2" s="87" t="s">
        <v>14</v>
      </c>
      <c r="Z2" s="87" t="s">
        <v>15</v>
      </c>
      <c r="AA2" s="87" t="s">
        <v>16</v>
      </c>
      <c r="AB2" s="87" t="s">
        <v>115</v>
      </c>
      <c r="AC2" s="87" t="s">
        <v>99</v>
      </c>
      <c r="AD2" s="87" t="s">
        <v>22</v>
      </c>
      <c r="AE2" s="87" t="s">
        <v>12</v>
      </c>
      <c r="AF2" s="87" t="s">
        <v>13</v>
      </c>
      <c r="AG2" s="88" t="s">
        <v>23</v>
      </c>
      <c r="AH2" s="88" t="s">
        <v>24</v>
      </c>
      <c r="AI2" s="88" t="s">
        <v>25</v>
      </c>
      <c r="AJ2" s="88" t="s">
        <v>126</v>
      </c>
      <c r="AK2" s="88" t="s">
        <v>125</v>
      </c>
      <c r="AL2" s="88" t="s">
        <v>127</v>
      </c>
    </row>
    <row r="3" spans="1:38" x14ac:dyDescent="0.2">
      <c r="A3" s="137">
        <v>1</v>
      </c>
      <c r="B3" s="165" t="s">
        <v>289</v>
      </c>
      <c r="C3" s="128">
        <v>3</v>
      </c>
      <c r="D3" s="128">
        <v>3</v>
      </c>
      <c r="E3" s="128">
        <v>0</v>
      </c>
      <c r="F3" s="128">
        <v>1</v>
      </c>
      <c r="G3" s="128">
        <v>0</v>
      </c>
      <c r="H3" s="128">
        <v>0</v>
      </c>
      <c r="I3" s="128">
        <v>0</v>
      </c>
      <c r="J3" s="128">
        <v>0</v>
      </c>
      <c r="K3" s="128">
        <v>1</v>
      </c>
      <c r="L3" s="128">
        <v>1</v>
      </c>
      <c r="M3" s="128">
        <v>0</v>
      </c>
      <c r="N3" s="128">
        <v>1</v>
      </c>
      <c r="O3" s="128">
        <v>0</v>
      </c>
      <c r="P3" s="128">
        <v>0</v>
      </c>
      <c r="Q3" s="196">
        <v>0</v>
      </c>
      <c r="R3" s="197">
        <v>5</v>
      </c>
      <c r="S3" s="197">
        <v>0</v>
      </c>
      <c r="T3" s="197">
        <v>1</v>
      </c>
      <c r="U3" s="196">
        <v>0</v>
      </c>
      <c r="V3" s="130">
        <f>F3/D3</f>
        <v>0.33333333333333331</v>
      </c>
      <c r="W3" s="129">
        <f>(F3+L3+M3)/C3</f>
        <v>0.66666666666666663</v>
      </c>
      <c r="X3" s="198">
        <f>N3/D3</f>
        <v>0.33333333333333331</v>
      </c>
      <c r="Y3" s="120">
        <v>0</v>
      </c>
      <c r="Z3" s="120">
        <v>0</v>
      </c>
      <c r="AA3" s="120">
        <v>0</v>
      </c>
      <c r="AB3" s="199">
        <v>0</v>
      </c>
      <c r="AC3" s="121">
        <v>0</v>
      </c>
      <c r="AD3" s="121">
        <v>0</v>
      </c>
      <c r="AE3" s="121">
        <v>0</v>
      </c>
      <c r="AF3" s="121">
        <v>0</v>
      </c>
      <c r="AG3" s="121">
        <v>1</v>
      </c>
      <c r="AH3" s="121">
        <v>1</v>
      </c>
      <c r="AI3" s="121">
        <v>7</v>
      </c>
      <c r="AJ3" s="128">
        <v>9</v>
      </c>
      <c r="AK3" s="128" t="s">
        <v>157</v>
      </c>
      <c r="AL3" s="128" t="s">
        <v>237</v>
      </c>
    </row>
    <row r="4" spans="1:38" x14ac:dyDescent="0.2">
      <c r="A4" s="137">
        <v>2</v>
      </c>
      <c r="B4" s="165" t="s">
        <v>290</v>
      </c>
      <c r="C4" s="128">
        <v>3</v>
      </c>
      <c r="D4" s="128">
        <v>3</v>
      </c>
      <c r="E4" s="128">
        <v>0</v>
      </c>
      <c r="F4" s="128">
        <v>0</v>
      </c>
      <c r="G4" s="128">
        <v>0</v>
      </c>
      <c r="H4" s="128">
        <v>0</v>
      </c>
      <c r="I4" s="128">
        <v>0</v>
      </c>
      <c r="J4" s="128">
        <v>0</v>
      </c>
      <c r="K4" s="128">
        <v>3</v>
      </c>
      <c r="L4" s="128">
        <v>0</v>
      </c>
      <c r="M4" s="128">
        <v>0</v>
      </c>
      <c r="N4" s="128">
        <v>0</v>
      </c>
      <c r="O4" s="128">
        <v>0</v>
      </c>
      <c r="P4" s="128">
        <v>0</v>
      </c>
      <c r="Q4" s="196">
        <v>0</v>
      </c>
      <c r="R4" s="197">
        <v>5</v>
      </c>
      <c r="S4" s="197">
        <v>0</v>
      </c>
      <c r="T4" s="197">
        <v>0</v>
      </c>
      <c r="U4" s="196">
        <v>0</v>
      </c>
      <c r="V4" s="130">
        <f>F4/D4</f>
        <v>0</v>
      </c>
      <c r="W4" s="129">
        <f>(F4+L4+M4)/C4</f>
        <v>0</v>
      </c>
      <c r="X4" s="198">
        <f>N4/D4</f>
        <v>0</v>
      </c>
      <c r="Y4" s="120">
        <v>0</v>
      </c>
      <c r="Z4" s="120">
        <v>0</v>
      </c>
      <c r="AA4" s="120">
        <v>0</v>
      </c>
      <c r="AB4" s="199">
        <v>0</v>
      </c>
      <c r="AC4" s="121">
        <v>0</v>
      </c>
      <c r="AD4" s="121">
        <v>0</v>
      </c>
      <c r="AE4" s="121">
        <v>0</v>
      </c>
      <c r="AF4" s="121">
        <v>0</v>
      </c>
      <c r="AG4" s="121">
        <v>1</v>
      </c>
      <c r="AH4" s="121">
        <v>1</v>
      </c>
      <c r="AI4" s="121">
        <v>7</v>
      </c>
      <c r="AJ4" s="128">
        <v>9</v>
      </c>
      <c r="AK4" s="128" t="s">
        <v>157</v>
      </c>
      <c r="AL4" s="128" t="s">
        <v>244</v>
      </c>
    </row>
    <row r="5" spans="1:38" x14ac:dyDescent="0.2">
      <c r="A5" s="137">
        <v>3</v>
      </c>
      <c r="B5" s="165" t="s">
        <v>291</v>
      </c>
      <c r="C5" s="128">
        <v>3</v>
      </c>
      <c r="D5" s="128">
        <v>2</v>
      </c>
      <c r="E5" s="128">
        <v>1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28">
        <v>2</v>
      </c>
      <c r="L5" s="128">
        <v>1</v>
      </c>
      <c r="M5" s="128">
        <v>0</v>
      </c>
      <c r="N5" s="128">
        <v>0</v>
      </c>
      <c r="O5" s="128">
        <v>0</v>
      </c>
      <c r="P5" s="128">
        <v>0</v>
      </c>
      <c r="Q5" s="196">
        <v>0</v>
      </c>
      <c r="R5" s="197">
        <v>3</v>
      </c>
      <c r="S5" s="197">
        <v>0</v>
      </c>
      <c r="T5" s="197">
        <v>1</v>
      </c>
      <c r="U5" s="196">
        <v>0</v>
      </c>
      <c r="V5" s="130">
        <f t="shared" ref="V5:V27" si="0">F5/D5</f>
        <v>0</v>
      </c>
      <c r="W5" s="129">
        <f t="shared" ref="W5:W27" si="1">(F5+L5+M5)/C5</f>
        <v>0.33333333333333331</v>
      </c>
      <c r="X5" s="198">
        <f t="shared" ref="X5:X27" si="2">N5/D5</f>
        <v>0</v>
      </c>
      <c r="Y5" s="120">
        <v>1</v>
      </c>
      <c r="Z5" s="120">
        <v>0</v>
      </c>
      <c r="AA5" s="120">
        <v>0</v>
      </c>
      <c r="AB5" s="199">
        <f t="shared" ref="AB5:AB27" si="3">(Y5+Z5)/(Y5+Z5+AA5)</f>
        <v>1</v>
      </c>
      <c r="AC5" s="121">
        <v>0</v>
      </c>
      <c r="AD5" s="121">
        <v>0</v>
      </c>
      <c r="AE5" s="121">
        <v>0</v>
      </c>
      <c r="AF5" s="121">
        <v>0</v>
      </c>
      <c r="AG5" s="121">
        <v>1</v>
      </c>
      <c r="AH5" s="121">
        <v>1</v>
      </c>
      <c r="AI5" s="121">
        <v>7</v>
      </c>
      <c r="AJ5" s="128">
        <v>9</v>
      </c>
      <c r="AK5" s="128" t="s">
        <v>157</v>
      </c>
      <c r="AL5" s="128" t="s">
        <v>177</v>
      </c>
    </row>
    <row r="6" spans="1:38" x14ac:dyDescent="0.2">
      <c r="A6" s="137">
        <v>4</v>
      </c>
      <c r="B6" s="165" t="s">
        <v>292</v>
      </c>
      <c r="C6" s="128">
        <v>2</v>
      </c>
      <c r="D6" s="128">
        <v>1</v>
      </c>
      <c r="E6" s="128">
        <v>1</v>
      </c>
      <c r="F6" s="128">
        <v>0</v>
      </c>
      <c r="G6" s="128">
        <v>0</v>
      </c>
      <c r="H6" s="128">
        <v>0</v>
      </c>
      <c r="I6" s="128">
        <v>0</v>
      </c>
      <c r="J6" s="128">
        <v>0</v>
      </c>
      <c r="K6" s="128">
        <v>1</v>
      </c>
      <c r="L6" s="128">
        <v>1</v>
      </c>
      <c r="M6" s="128">
        <v>0</v>
      </c>
      <c r="N6" s="128">
        <v>0</v>
      </c>
      <c r="O6" s="128">
        <v>0</v>
      </c>
      <c r="P6" s="128">
        <v>0</v>
      </c>
      <c r="Q6" s="196">
        <v>0</v>
      </c>
      <c r="R6" s="197">
        <v>0</v>
      </c>
      <c r="S6" s="197">
        <v>0</v>
      </c>
      <c r="T6" s="197">
        <v>0</v>
      </c>
      <c r="U6" s="196">
        <v>0</v>
      </c>
      <c r="V6" s="130">
        <f t="shared" si="0"/>
        <v>0</v>
      </c>
      <c r="W6" s="129">
        <f t="shared" si="1"/>
        <v>0.5</v>
      </c>
      <c r="X6" s="198">
        <f t="shared" si="2"/>
        <v>0</v>
      </c>
      <c r="Y6" s="120">
        <v>1</v>
      </c>
      <c r="Z6" s="120">
        <v>0</v>
      </c>
      <c r="AA6" s="120">
        <v>0</v>
      </c>
      <c r="AB6" s="199">
        <f t="shared" si="3"/>
        <v>1</v>
      </c>
      <c r="AC6" s="121">
        <v>0</v>
      </c>
      <c r="AD6" s="121">
        <v>0</v>
      </c>
      <c r="AE6" s="121">
        <v>0</v>
      </c>
      <c r="AF6" s="121">
        <v>0</v>
      </c>
      <c r="AG6" s="121">
        <v>1</v>
      </c>
      <c r="AH6" s="121">
        <v>1</v>
      </c>
      <c r="AI6" s="121">
        <v>5</v>
      </c>
      <c r="AJ6" s="128">
        <v>9</v>
      </c>
      <c r="AK6" s="128" t="s">
        <v>157</v>
      </c>
      <c r="AL6" s="128" t="s">
        <v>166</v>
      </c>
    </row>
    <row r="7" spans="1:38" x14ac:dyDescent="0.2">
      <c r="A7" s="137">
        <v>5</v>
      </c>
      <c r="B7" s="165" t="s">
        <v>293</v>
      </c>
      <c r="C7" s="128">
        <v>2</v>
      </c>
      <c r="D7" s="128">
        <v>2</v>
      </c>
      <c r="E7" s="128">
        <v>0</v>
      </c>
      <c r="F7" s="128">
        <v>1</v>
      </c>
      <c r="G7" s="128">
        <v>0</v>
      </c>
      <c r="H7" s="128">
        <v>0</v>
      </c>
      <c r="I7" s="128">
        <v>0</v>
      </c>
      <c r="J7" s="128">
        <v>0</v>
      </c>
      <c r="K7" s="128">
        <v>1</v>
      </c>
      <c r="L7" s="128">
        <v>0</v>
      </c>
      <c r="M7" s="128">
        <v>0</v>
      </c>
      <c r="N7" s="128">
        <v>1</v>
      </c>
      <c r="O7" s="128">
        <v>0</v>
      </c>
      <c r="P7" s="128">
        <v>0</v>
      </c>
      <c r="Q7" s="196">
        <v>0</v>
      </c>
      <c r="R7" s="197">
        <v>0</v>
      </c>
      <c r="S7" s="197">
        <v>0</v>
      </c>
      <c r="T7" s="197">
        <v>1</v>
      </c>
      <c r="U7" s="196">
        <v>0</v>
      </c>
      <c r="V7" s="130">
        <f t="shared" si="0"/>
        <v>0.5</v>
      </c>
      <c r="W7" s="129">
        <f t="shared" si="1"/>
        <v>0.5</v>
      </c>
      <c r="X7" s="198">
        <f t="shared" si="2"/>
        <v>0.5</v>
      </c>
      <c r="Y7" s="120">
        <v>1</v>
      </c>
      <c r="Z7" s="120">
        <v>0</v>
      </c>
      <c r="AA7" s="120">
        <v>0</v>
      </c>
      <c r="AB7" s="199">
        <f t="shared" si="3"/>
        <v>1</v>
      </c>
      <c r="AC7" s="121">
        <v>0</v>
      </c>
      <c r="AD7" s="121">
        <v>0</v>
      </c>
      <c r="AE7" s="121">
        <v>0</v>
      </c>
      <c r="AF7" s="121">
        <v>0</v>
      </c>
      <c r="AG7" s="121">
        <v>1</v>
      </c>
      <c r="AH7" s="121">
        <v>1</v>
      </c>
      <c r="AI7" s="121">
        <v>5</v>
      </c>
      <c r="AJ7" s="128">
        <v>9</v>
      </c>
      <c r="AK7" s="128" t="s">
        <v>157</v>
      </c>
      <c r="AL7" s="128" t="s">
        <v>274</v>
      </c>
    </row>
    <row r="8" spans="1:38" x14ac:dyDescent="0.2">
      <c r="A8" s="137">
        <v>6</v>
      </c>
      <c r="B8" s="165" t="s">
        <v>294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96">
        <v>0</v>
      </c>
      <c r="R8" s="197">
        <v>0</v>
      </c>
      <c r="S8" s="197">
        <v>0</v>
      </c>
      <c r="T8" s="197">
        <v>0</v>
      </c>
      <c r="U8" s="196">
        <v>0</v>
      </c>
      <c r="V8" s="130">
        <v>0</v>
      </c>
      <c r="W8" s="129">
        <v>0</v>
      </c>
      <c r="X8" s="198">
        <v>0</v>
      </c>
      <c r="Y8" s="120">
        <v>0</v>
      </c>
      <c r="Z8" s="120">
        <v>0</v>
      </c>
      <c r="AA8" s="120">
        <v>1</v>
      </c>
      <c r="AB8" s="199">
        <f t="shared" si="3"/>
        <v>0</v>
      </c>
      <c r="AC8" s="121">
        <v>0</v>
      </c>
      <c r="AD8" s="121">
        <v>0</v>
      </c>
      <c r="AE8" s="121">
        <v>0</v>
      </c>
      <c r="AF8" s="121">
        <v>0</v>
      </c>
      <c r="AG8" s="121">
        <v>1</v>
      </c>
      <c r="AH8" s="121">
        <v>1</v>
      </c>
      <c r="AI8" s="121">
        <v>7</v>
      </c>
      <c r="AJ8" s="128" t="s">
        <v>1</v>
      </c>
      <c r="AK8" s="128" t="s">
        <v>157</v>
      </c>
      <c r="AL8" s="128" t="s">
        <v>1</v>
      </c>
    </row>
    <row r="9" spans="1:38" x14ac:dyDescent="0.2">
      <c r="A9" s="137">
        <v>7</v>
      </c>
      <c r="B9" s="165" t="s">
        <v>295</v>
      </c>
      <c r="C9" s="128">
        <v>3</v>
      </c>
      <c r="D9" s="128">
        <v>2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1</v>
      </c>
      <c r="M9" s="128">
        <v>0</v>
      </c>
      <c r="N9" s="128">
        <v>0</v>
      </c>
      <c r="O9" s="128">
        <v>0</v>
      </c>
      <c r="P9" s="128">
        <v>0</v>
      </c>
      <c r="Q9" s="196">
        <v>0</v>
      </c>
      <c r="R9" s="197">
        <v>4</v>
      </c>
      <c r="S9" s="197">
        <v>0</v>
      </c>
      <c r="T9" s="197">
        <v>0</v>
      </c>
      <c r="U9" s="196">
        <v>0</v>
      </c>
      <c r="V9" s="130">
        <f t="shared" si="0"/>
        <v>0</v>
      </c>
      <c r="W9" s="129">
        <f t="shared" si="1"/>
        <v>0.33333333333333331</v>
      </c>
      <c r="X9" s="198">
        <f t="shared" si="2"/>
        <v>0</v>
      </c>
      <c r="Y9" s="120">
        <v>0</v>
      </c>
      <c r="Z9" s="120">
        <v>0</v>
      </c>
      <c r="AA9" s="120">
        <v>0</v>
      </c>
      <c r="AB9" s="199">
        <v>0</v>
      </c>
      <c r="AC9" s="121">
        <v>0</v>
      </c>
      <c r="AD9" s="121">
        <v>0</v>
      </c>
      <c r="AE9" s="121">
        <v>0</v>
      </c>
      <c r="AF9" s="121">
        <v>0</v>
      </c>
      <c r="AG9" s="121">
        <v>1</v>
      </c>
      <c r="AH9" s="121">
        <v>1</v>
      </c>
      <c r="AI9" s="121">
        <v>4</v>
      </c>
      <c r="AJ9" s="128">
        <v>9</v>
      </c>
      <c r="AK9" s="128" t="s">
        <v>157</v>
      </c>
      <c r="AL9" s="128" t="s">
        <v>309</v>
      </c>
    </row>
    <row r="10" spans="1:38" x14ac:dyDescent="0.2">
      <c r="A10" s="137">
        <v>8</v>
      </c>
      <c r="B10" s="165" t="s">
        <v>296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96">
        <v>0</v>
      </c>
      <c r="R10" s="197">
        <v>0</v>
      </c>
      <c r="S10" s="197">
        <v>0</v>
      </c>
      <c r="T10" s="197">
        <v>0</v>
      </c>
      <c r="U10" s="196">
        <v>0</v>
      </c>
      <c r="V10" s="130">
        <v>0</v>
      </c>
      <c r="W10" s="129">
        <v>0</v>
      </c>
      <c r="X10" s="198">
        <v>0</v>
      </c>
      <c r="Y10" s="120">
        <v>0</v>
      </c>
      <c r="Z10" s="120">
        <v>1</v>
      </c>
      <c r="AA10" s="120">
        <v>1</v>
      </c>
      <c r="AB10" s="199">
        <f t="shared" si="3"/>
        <v>0.5</v>
      </c>
      <c r="AC10" s="121">
        <v>0</v>
      </c>
      <c r="AD10" s="121">
        <v>0</v>
      </c>
      <c r="AE10" s="121">
        <v>0</v>
      </c>
      <c r="AF10" s="121">
        <v>0</v>
      </c>
      <c r="AG10" s="121">
        <v>1</v>
      </c>
      <c r="AH10" s="121">
        <v>1</v>
      </c>
      <c r="AI10" s="121">
        <v>5</v>
      </c>
      <c r="AJ10" s="128" t="s">
        <v>1</v>
      </c>
      <c r="AK10" s="128" t="s">
        <v>157</v>
      </c>
      <c r="AL10" s="128" t="s">
        <v>1</v>
      </c>
    </row>
    <row r="11" spans="1:38" x14ac:dyDescent="0.2">
      <c r="A11" s="137">
        <v>9</v>
      </c>
      <c r="B11" s="165" t="s">
        <v>297</v>
      </c>
      <c r="C11" s="128">
        <v>2</v>
      </c>
      <c r="D11" s="128">
        <v>2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2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96">
        <v>0</v>
      </c>
      <c r="R11" s="197">
        <v>1</v>
      </c>
      <c r="S11" s="197">
        <v>0</v>
      </c>
      <c r="T11" s="197">
        <v>0</v>
      </c>
      <c r="U11" s="196">
        <v>0</v>
      </c>
      <c r="V11" s="130">
        <f t="shared" si="0"/>
        <v>0</v>
      </c>
      <c r="W11" s="129">
        <f t="shared" si="1"/>
        <v>0</v>
      </c>
      <c r="X11" s="198">
        <f t="shared" si="2"/>
        <v>0</v>
      </c>
      <c r="Y11" s="120">
        <v>1</v>
      </c>
      <c r="Z11" s="120">
        <v>0</v>
      </c>
      <c r="AA11" s="120">
        <v>0</v>
      </c>
      <c r="AB11" s="199">
        <f t="shared" si="3"/>
        <v>1</v>
      </c>
      <c r="AC11" s="121">
        <v>0</v>
      </c>
      <c r="AD11" s="121">
        <v>0</v>
      </c>
      <c r="AE11" s="121">
        <v>0</v>
      </c>
      <c r="AF11" s="121">
        <v>0</v>
      </c>
      <c r="AG11" s="121">
        <v>1</v>
      </c>
      <c r="AH11" s="121">
        <v>1</v>
      </c>
      <c r="AI11" s="121">
        <v>5</v>
      </c>
      <c r="AJ11" s="128">
        <v>9</v>
      </c>
      <c r="AK11" s="128" t="s">
        <v>157</v>
      </c>
      <c r="AL11" s="121" t="s">
        <v>276</v>
      </c>
    </row>
    <row r="12" spans="1:38" x14ac:dyDescent="0.2">
      <c r="A12" s="137">
        <v>10</v>
      </c>
      <c r="B12" s="165" t="s">
        <v>298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96">
        <v>0</v>
      </c>
      <c r="R12" s="197">
        <v>2</v>
      </c>
      <c r="S12" s="197">
        <v>0</v>
      </c>
      <c r="T12" s="197">
        <v>0</v>
      </c>
      <c r="U12" s="122">
        <v>0</v>
      </c>
      <c r="V12" s="130">
        <v>0</v>
      </c>
      <c r="W12" s="129">
        <v>0</v>
      </c>
      <c r="X12" s="198">
        <v>0</v>
      </c>
      <c r="Y12" s="120">
        <v>1</v>
      </c>
      <c r="Z12" s="120">
        <v>0</v>
      </c>
      <c r="AA12" s="120">
        <v>0</v>
      </c>
      <c r="AB12" s="199">
        <f t="shared" si="3"/>
        <v>1</v>
      </c>
      <c r="AC12" s="120">
        <v>0</v>
      </c>
      <c r="AD12" s="120">
        <v>0</v>
      </c>
      <c r="AE12" s="120">
        <v>0</v>
      </c>
      <c r="AF12" s="120">
        <v>0</v>
      </c>
      <c r="AG12" s="128">
        <v>1</v>
      </c>
      <c r="AH12" s="128">
        <v>1</v>
      </c>
      <c r="AI12" s="128">
        <v>8</v>
      </c>
      <c r="AJ12" s="128" t="s">
        <v>1</v>
      </c>
      <c r="AK12" s="128" t="s">
        <v>157</v>
      </c>
      <c r="AL12" s="128" t="s">
        <v>1</v>
      </c>
    </row>
    <row r="13" spans="1:38" x14ac:dyDescent="0.2">
      <c r="A13" s="137">
        <v>11</v>
      </c>
      <c r="B13" s="165" t="s">
        <v>298</v>
      </c>
      <c r="C13" s="128">
        <v>3</v>
      </c>
      <c r="D13" s="128">
        <v>1</v>
      </c>
      <c r="E13" s="128">
        <v>1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1</v>
      </c>
      <c r="L13" s="128">
        <v>2</v>
      </c>
      <c r="M13" s="128">
        <v>0</v>
      </c>
      <c r="N13" s="128">
        <v>0</v>
      </c>
      <c r="O13" s="128">
        <v>0</v>
      </c>
      <c r="P13" s="128">
        <v>0</v>
      </c>
      <c r="Q13" s="196">
        <v>0</v>
      </c>
      <c r="R13" s="197">
        <v>2</v>
      </c>
      <c r="S13" s="197">
        <v>0</v>
      </c>
      <c r="T13" s="197">
        <v>0</v>
      </c>
      <c r="U13" s="122">
        <v>0</v>
      </c>
      <c r="V13" s="130">
        <v>0</v>
      </c>
      <c r="W13" s="129">
        <v>0</v>
      </c>
      <c r="X13" s="198">
        <v>0</v>
      </c>
      <c r="Y13" s="120">
        <v>2</v>
      </c>
      <c r="Z13" s="120">
        <v>0</v>
      </c>
      <c r="AA13" s="120">
        <v>0</v>
      </c>
      <c r="AB13" s="199">
        <f t="shared" ref="AB13" si="4">(Y13+Z13)/(Y13+Z13+AA13)</f>
        <v>1</v>
      </c>
      <c r="AC13" s="120">
        <v>0</v>
      </c>
      <c r="AD13" s="120">
        <v>0</v>
      </c>
      <c r="AE13" s="120">
        <v>0</v>
      </c>
      <c r="AF13" s="120">
        <v>0</v>
      </c>
      <c r="AG13" s="128">
        <v>1</v>
      </c>
      <c r="AH13" s="128">
        <v>1</v>
      </c>
      <c r="AI13" s="128">
        <v>7</v>
      </c>
      <c r="AJ13" s="128" t="s">
        <v>1</v>
      </c>
      <c r="AK13" s="128" t="s">
        <v>157</v>
      </c>
      <c r="AL13" s="128" t="s">
        <v>388</v>
      </c>
    </row>
    <row r="14" spans="1:38" x14ac:dyDescent="0.2">
      <c r="A14" s="137">
        <v>12</v>
      </c>
      <c r="B14" s="165" t="s">
        <v>374</v>
      </c>
      <c r="C14" s="128">
        <v>2</v>
      </c>
      <c r="D14" s="128">
        <v>2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1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96">
        <v>0</v>
      </c>
      <c r="R14" s="197">
        <v>0</v>
      </c>
      <c r="S14" s="197">
        <v>0</v>
      </c>
      <c r="T14" s="197">
        <v>0</v>
      </c>
      <c r="U14" s="122">
        <v>0</v>
      </c>
      <c r="V14" s="130">
        <f t="shared" si="0"/>
        <v>0</v>
      </c>
      <c r="W14" s="129">
        <f t="shared" si="1"/>
        <v>0</v>
      </c>
      <c r="X14" s="198">
        <f t="shared" si="2"/>
        <v>0</v>
      </c>
      <c r="Y14" s="120">
        <v>0</v>
      </c>
      <c r="Z14" s="120">
        <v>0</v>
      </c>
      <c r="AA14" s="120">
        <v>0</v>
      </c>
      <c r="AB14" s="199">
        <v>0</v>
      </c>
      <c r="AC14" s="120">
        <v>0</v>
      </c>
      <c r="AD14" s="120">
        <v>0</v>
      </c>
      <c r="AE14" s="120">
        <v>0</v>
      </c>
      <c r="AF14" s="120">
        <v>0</v>
      </c>
      <c r="AG14" s="128">
        <v>1</v>
      </c>
      <c r="AH14" s="128">
        <v>1</v>
      </c>
      <c r="AI14" s="128">
        <v>4</v>
      </c>
      <c r="AJ14" s="128">
        <v>9</v>
      </c>
      <c r="AK14" s="128" t="s">
        <v>157</v>
      </c>
      <c r="AL14" s="128" t="s">
        <v>379</v>
      </c>
    </row>
    <row r="15" spans="1:38" x14ac:dyDescent="0.2">
      <c r="A15" s="137">
        <v>13</v>
      </c>
      <c r="B15" s="165" t="s">
        <v>374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2">
        <v>0</v>
      </c>
      <c r="R15" s="197">
        <v>0</v>
      </c>
      <c r="S15" s="197">
        <v>0</v>
      </c>
      <c r="T15" s="197">
        <v>0</v>
      </c>
      <c r="U15" s="122">
        <v>0</v>
      </c>
      <c r="V15" s="130">
        <v>0</v>
      </c>
      <c r="W15" s="129">
        <v>0</v>
      </c>
      <c r="X15" s="198">
        <v>0</v>
      </c>
      <c r="Y15" s="121">
        <v>1</v>
      </c>
      <c r="Z15" s="121">
        <v>0</v>
      </c>
      <c r="AA15" s="121">
        <v>0</v>
      </c>
      <c r="AB15" s="199">
        <f t="shared" si="3"/>
        <v>1</v>
      </c>
      <c r="AC15" s="121">
        <v>0</v>
      </c>
      <c r="AD15" s="121">
        <v>0</v>
      </c>
      <c r="AE15" s="121">
        <v>0</v>
      </c>
      <c r="AF15" s="121">
        <v>0</v>
      </c>
      <c r="AG15" s="128">
        <v>1</v>
      </c>
      <c r="AH15" s="128">
        <v>1</v>
      </c>
      <c r="AI15" s="128">
        <v>7</v>
      </c>
      <c r="AJ15" s="128" t="s">
        <v>1</v>
      </c>
      <c r="AK15" s="128" t="s">
        <v>157</v>
      </c>
      <c r="AL15" s="128" t="s">
        <v>1</v>
      </c>
    </row>
    <row r="16" spans="1:38" x14ac:dyDescent="0.2">
      <c r="A16" s="137">
        <v>14</v>
      </c>
      <c r="B16" s="165" t="s">
        <v>399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96">
        <v>0</v>
      </c>
      <c r="R16" s="196">
        <v>0</v>
      </c>
      <c r="S16" s="196">
        <v>0</v>
      </c>
      <c r="T16" s="196">
        <v>0</v>
      </c>
      <c r="U16" s="122">
        <v>0</v>
      </c>
      <c r="V16" s="130">
        <v>0</v>
      </c>
      <c r="W16" s="129">
        <v>0</v>
      </c>
      <c r="X16" s="198">
        <v>0</v>
      </c>
      <c r="Y16" s="120">
        <v>0</v>
      </c>
      <c r="Z16" s="120">
        <v>0</v>
      </c>
      <c r="AA16" s="120">
        <v>1</v>
      </c>
      <c r="AB16" s="199">
        <f t="shared" si="3"/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1</v>
      </c>
      <c r="AH16" s="120">
        <v>1</v>
      </c>
      <c r="AI16" s="120">
        <v>5</v>
      </c>
      <c r="AJ16" s="120" t="s">
        <v>1</v>
      </c>
      <c r="AK16" s="120" t="s">
        <v>157</v>
      </c>
      <c r="AL16" s="121" t="s">
        <v>1</v>
      </c>
    </row>
    <row r="17" spans="1:38" x14ac:dyDescent="0.2">
      <c r="A17" s="137">
        <v>15</v>
      </c>
      <c r="B17" s="165" t="s">
        <v>403</v>
      </c>
      <c r="C17" s="120">
        <v>0</v>
      </c>
      <c r="D17" s="120">
        <v>0</v>
      </c>
      <c r="E17" s="120">
        <v>1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96">
        <v>0</v>
      </c>
      <c r="R17" s="196">
        <v>0</v>
      </c>
      <c r="S17" s="196">
        <v>0</v>
      </c>
      <c r="T17" s="196">
        <v>0</v>
      </c>
      <c r="U17" s="122">
        <v>0</v>
      </c>
      <c r="V17" s="130">
        <v>0</v>
      </c>
      <c r="W17" s="129">
        <v>0</v>
      </c>
      <c r="X17" s="198">
        <v>0</v>
      </c>
      <c r="Y17" s="120">
        <v>0</v>
      </c>
      <c r="Z17" s="120">
        <v>0</v>
      </c>
      <c r="AA17" s="120">
        <v>0</v>
      </c>
      <c r="AB17" s="199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1</v>
      </c>
      <c r="AH17" s="120">
        <v>0</v>
      </c>
      <c r="AI17" s="120">
        <v>1</v>
      </c>
      <c r="AJ17" s="120">
        <v>2</v>
      </c>
      <c r="AK17" s="120" t="s">
        <v>165</v>
      </c>
      <c r="AL17" s="121" t="s">
        <v>1</v>
      </c>
    </row>
    <row r="18" spans="1:38" x14ac:dyDescent="0.2">
      <c r="A18" s="137">
        <v>16</v>
      </c>
      <c r="B18" s="165" t="s">
        <v>407</v>
      </c>
      <c r="C18" s="120">
        <v>1</v>
      </c>
      <c r="D18" s="120">
        <v>1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1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96">
        <v>0</v>
      </c>
      <c r="R18" s="196">
        <v>0</v>
      </c>
      <c r="S18" s="196">
        <v>0</v>
      </c>
      <c r="T18" s="196">
        <v>0</v>
      </c>
      <c r="U18" s="122">
        <v>0</v>
      </c>
      <c r="V18" s="130">
        <f t="shared" si="0"/>
        <v>0</v>
      </c>
      <c r="W18" s="129">
        <f t="shared" si="1"/>
        <v>0</v>
      </c>
      <c r="X18" s="198">
        <f t="shared" si="2"/>
        <v>0</v>
      </c>
      <c r="Y18" s="120">
        <v>0</v>
      </c>
      <c r="Z18" s="120">
        <v>0</v>
      </c>
      <c r="AA18" s="120">
        <v>0</v>
      </c>
      <c r="AB18" s="199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1</v>
      </c>
      <c r="AH18" s="120">
        <v>0</v>
      </c>
      <c r="AI18" s="120">
        <v>3</v>
      </c>
      <c r="AJ18" s="120">
        <v>7</v>
      </c>
      <c r="AK18" s="120" t="s">
        <v>154</v>
      </c>
      <c r="AL18" s="120" t="s">
        <v>161</v>
      </c>
    </row>
    <row r="19" spans="1:38" x14ac:dyDescent="0.2">
      <c r="A19" s="137">
        <v>17</v>
      </c>
      <c r="B19" s="165" t="s">
        <v>407</v>
      </c>
      <c r="C19" s="120">
        <v>3</v>
      </c>
      <c r="D19" s="120">
        <v>3</v>
      </c>
      <c r="E19" s="120">
        <v>1</v>
      </c>
      <c r="F19" s="120">
        <v>1</v>
      </c>
      <c r="G19" s="120">
        <v>0</v>
      </c>
      <c r="H19" s="120">
        <v>0</v>
      </c>
      <c r="I19" s="120">
        <v>0</v>
      </c>
      <c r="J19" s="120">
        <v>1</v>
      </c>
      <c r="K19" s="120">
        <v>1</v>
      </c>
      <c r="L19" s="120">
        <v>0</v>
      </c>
      <c r="M19" s="120">
        <v>0</v>
      </c>
      <c r="N19" s="120">
        <v>1</v>
      </c>
      <c r="O19" s="120">
        <v>0</v>
      </c>
      <c r="P19" s="120">
        <v>0</v>
      </c>
      <c r="Q19" s="196">
        <v>0</v>
      </c>
      <c r="R19" s="196">
        <v>1</v>
      </c>
      <c r="S19" s="196">
        <v>0</v>
      </c>
      <c r="T19" s="196">
        <v>2</v>
      </c>
      <c r="U19" s="122">
        <v>0</v>
      </c>
      <c r="V19" s="130">
        <f t="shared" si="0"/>
        <v>0.33333333333333331</v>
      </c>
      <c r="W19" s="129">
        <f t="shared" si="1"/>
        <v>0.33333333333333331</v>
      </c>
      <c r="X19" s="198">
        <f t="shared" si="2"/>
        <v>0.33333333333333331</v>
      </c>
      <c r="Y19" s="120">
        <v>0</v>
      </c>
      <c r="Z19" s="120">
        <v>0</v>
      </c>
      <c r="AA19" s="120">
        <v>0</v>
      </c>
      <c r="AB19" s="199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1</v>
      </c>
      <c r="AH19" s="120">
        <v>1</v>
      </c>
      <c r="AI19" s="120">
        <v>7</v>
      </c>
      <c r="AJ19" s="120">
        <v>9</v>
      </c>
      <c r="AK19" s="120" t="s">
        <v>154</v>
      </c>
      <c r="AL19" s="120" t="s">
        <v>445</v>
      </c>
    </row>
    <row r="20" spans="1:38" x14ac:dyDescent="0.2">
      <c r="A20" s="137">
        <v>18</v>
      </c>
      <c r="B20" s="165" t="s">
        <v>450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96">
        <v>0</v>
      </c>
      <c r="R20" s="196">
        <v>0</v>
      </c>
      <c r="S20" s="196">
        <v>0</v>
      </c>
      <c r="T20" s="196">
        <v>0</v>
      </c>
      <c r="U20" s="122">
        <v>0</v>
      </c>
      <c r="V20" s="130">
        <v>0</v>
      </c>
      <c r="W20" s="129">
        <v>0</v>
      </c>
      <c r="X20" s="198">
        <v>0</v>
      </c>
      <c r="Y20" s="120">
        <v>3</v>
      </c>
      <c r="Z20" s="120">
        <v>0</v>
      </c>
      <c r="AA20" s="120">
        <v>1</v>
      </c>
      <c r="AB20" s="199">
        <f t="shared" si="3"/>
        <v>0.75</v>
      </c>
      <c r="AC20" s="120">
        <v>0</v>
      </c>
      <c r="AD20" s="120">
        <v>0</v>
      </c>
      <c r="AE20" s="120">
        <v>0</v>
      </c>
      <c r="AF20" s="120">
        <v>0</v>
      </c>
      <c r="AG20" s="120">
        <v>1</v>
      </c>
      <c r="AH20" s="120">
        <v>1</v>
      </c>
      <c r="AI20" s="120">
        <v>7</v>
      </c>
      <c r="AJ20" s="120" t="s">
        <v>1</v>
      </c>
      <c r="AK20" s="120" t="s">
        <v>154</v>
      </c>
      <c r="AL20" s="191" t="s">
        <v>1</v>
      </c>
    </row>
    <row r="21" spans="1:38" x14ac:dyDescent="0.2">
      <c r="A21" s="137">
        <v>19</v>
      </c>
      <c r="B21" s="165" t="s">
        <v>450</v>
      </c>
      <c r="C21" s="120">
        <v>1</v>
      </c>
      <c r="D21" s="120">
        <v>1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1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96">
        <v>0</v>
      </c>
      <c r="R21" s="196">
        <v>0</v>
      </c>
      <c r="S21" s="196">
        <v>0</v>
      </c>
      <c r="T21" s="196">
        <v>0</v>
      </c>
      <c r="U21" s="122">
        <v>0</v>
      </c>
      <c r="V21" s="130">
        <f t="shared" si="0"/>
        <v>0</v>
      </c>
      <c r="W21" s="129">
        <f t="shared" si="1"/>
        <v>0</v>
      </c>
      <c r="X21" s="198">
        <f t="shared" si="2"/>
        <v>0</v>
      </c>
      <c r="Y21" s="120">
        <v>1</v>
      </c>
      <c r="Z21" s="120">
        <v>0</v>
      </c>
      <c r="AA21" s="120">
        <v>0</v>
      </c>
      <c r="AB21" s="199">
        <f t="shared" si="3"/>
        <v>1</v>
      </c>
      <c r="AC21" s="120">
        <v>0</v>
      </c>
      <c r="AD21" s="120">
        <v>0</v>
      </c>
      <c r="AE21" s="120">
        <v>0</v>
      </c>
      <c r="AF21" s="120">
        <v>0</v>
      </c>
      <c r="AG21" s="120">
        <v>1</v>
      </c>
      <c r="AH21" s="120">
        <v>0</v>
      </c>
      <c r="AI21" s="120">
        <v>3</v>
      </c>
      <c r="AJ21" s="120">
        <v>8</v>
      </c>
      <c r="AK21" s="120" t="s">
        <v>415</v>
      </c>
      <c r="AL21" s="120" t="s">
        <v>164</v>
      </c>
    </row>
    <row r="22" spans="1:38" x14ac:dyDescent="0.2">
      <c r="A22" s="137">
        <v>20</v>
      </c>
      <c r="B22" s="165" t="s">
        <v>474</v>
      </c>
      <c r="C22" s="120">
        <v>3</v>
      </c>
      <c r="D22" s="120">
        <v>3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3</v>
      </c>
      <c r="S22" s="120">
        <v>0</v>
      </c>
      <c r="T22" s="196">
        <v>0</v>
      </c>
      <c r="U22" s="122">
        <v>0</v>
      </c>
      <c r="V22" s="130">
        <f t="shared" si="0"/>
        <v>0</v>
      </c>
      <c r="W22" s="129">
        <f t="shared" si="1"/>
        <v>0</v>
      </c>
      <c r="X22" s="198">
        <f t="shared" si="2"/>
        <v>0</v>
      </c>
      <c r="Y22" s="120">
        <v>2</v>
      </c>
      <c r="Z22" s="120">
        <v>0</v>
      </c>
      <c r="AA22" s="120">
        <v>0</v>
      </c>
      <c r="AB22" s="199">
        <f t="shared" si="3"/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1</v>
      </c>
      <c r="AH22" s="120">
        <v>1</v>
      </c>
      <c r="AI22" s="120">
        <v>6</v>
      </c>
      <c r="AJ22" s="120">
        <v>9</v>
      </c>
      <c r="AK22" s="120" t="s">
        <v>157</v>
      </c>
      <c r="AL22" s="120" t="s">
        <v>482</v>
      </c>
    </row>
    <row r="23" spans="1:38" x14ac:dyDescent="0.2">
      <c r="A23" s="137">
        <v>21</v>
      </c>
      <c r="B23" s="165" t="s">
        <v>490</v>
      </c>
      <c r="C23" s="120">
        <v>0</v>
      </c>
      <c r="D23" s="120">
        <v>0</v>
      </c>
      <c r="E23" s="120">
        <v>1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96">
        <v>0</v>
      </c>
      <c r="R23" s="196">
        <v>0</v>
      </c>
      <c r="S23" s="196">
        <v>0</v>
      </c>
      <c r="T23" s="196">
        <v>0</v>
      </c>
      <c r="U23" s="122">
        <v>0</v>
      </c>
      <c r="V23" s="130">
        <v>0</v>
      </c>
      <c r="W23" s="129">
        <v>0</v>
      </c>
      <c r="X23" s="198">
        <v>0</v>
      </c>
      <c r="Y23" s="120">
        <v>2</v>
      </c>
      <c r="Z23" s="120">
        <v>0</v>
      </c>
      <c r="AA23" s="120">
        <v>0</v>
      </c>
      <c r="AB23" s="199">
        <f t="shared" si="3"/>
        <v>1</v>
      </c>
      <c r="AC23" s="120">
        <v>0</v>
      </c>
      <c r="AD23" s="120">
        <v>0</v>
      </c>
      <c r="AE23" s="120">
        <v>0</v>
      </c>
      <c r="AF23" s="120">
        <v>0</v>
      </c>
      <c r="AG23" s="120">
        <v>1</v>
      </c>
      <c r="AH23" s="120">
        <v>1</v>
      </c>
      <c r="AI23" s="120">
        <v>7</v>
      </c>
      <c r="AJ23" s="120" t="s">
        <v>1</v>
      </c>
      <c r="AK23" s="120" t="s">
        <v>500</v>
      </c>
      <c r="AL23" s="120" t="s">
        <v>1</v>
      </c>
    </row>
    <row r="24" spans="1:38" x14ac:dyDescent="0.2">
      <c r="A24" s="137">
        <v>22</v>
      </c>
      <c r="B24" s="165" t="s">
        <v>474</v>
      </c>
      <c r="C24" s="121">
        <v>4</v>
      </c>
      <c r="D24" s="121">
        <v>3</v>
      </c>
      <c r="E24" s="121">
        <v>1</v>
      </c>
      <c r="F24" s="121">
        <v>0</v>
      </c>
      <c r="G24" s="121">
        <v>0</v>
      </c>
      <c r="H24" s="121">
        <v>0</v>
      </c>
      <c r="I24" s="121">
        <v>0</v>
      </c>
      <c r="J24" s="121">
        <v>1</v>
      </c>
      <c r="K24" s="121">
        <v>2</v>
      </c>
      <c r="L24" s="121">
        <v>1</v>
      </c>
      <c r="M24" s="121">
        <v>0</v>
      </c>
      <c r="N24" s="121">
        <v>0</v>
      </c>
      <c r="O24" s="121">
        <v>0</v>
      </c>
      <c r="P24" s="121">
        <v>0</v>
      </c>
      <c r="Q24" s="122">
        <v>0</v>
      </c>
      <c r="R24" s="122">
        <v>0</v>
      </c>
      <c r="S24" s="122">
        <v>0</v>
      </c>
      <c r="T24" s="196">
        <v>0</v>
      </c>
      <c r="U24" s="122">
        <v>0</v>
      </c>
      <c r="V24" s="130">
        <f t="shared" si="0"/>
        <v>0</v>
      </c>
      <c r="W24" s="129">
        <f t="shared" si="1"/>
        <v>0.25</v>
      </c>
      <c r="X24" s="198">
        <f t="shared" si="2"/>
        <v>0</v>
      </c>
      <c r="Y24" s="120">
        <v>0</v>
      </c>
      <c r="Z24" s="120">
        <v>0</v>
      </c>
      <c r="AA24" s="120">
        <v>0</v>
      </c>
      <c r="AB24" s="199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1</v>
      </c>
      <c r="AH24" s="120">
        <v>1</v>
      </c>
      <c r="AI24" s="120">
        <v>5</v>
      </c>
      <c r="AJ24" s="120">
        <v>8</v>
      </c>
      <c r="AK24" s="120" t="s">
        <v>154</v>
      </c>
      <c r="AL24" s="120" t="s">
        <v>517</v>
      </c>
    </row>
    <row r="25" spans="1:38" x14ac:dyDescent="0.2">
      <c r="A25" s="137">
        <v>23</v>
      </c>
      <c r="B25" s="165" t="s">
        <v>522</v>
      </c>
      <c r="C25" s="121">
        <v>0</v>
      </c>
      <c r="D25" s="121">
        <v>0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2">
        <v>0</v>
      </c>
      <c r="R25" s="122">
        <v>0</v>
      </c>
      <c r="S25" s="122">
        <v>0</v>
      </c>
      <c r="T25" s="196">
        <v>0</v>
      </c>
      <c r="U25" s="122">
        <v>0</v>
      </c>
      <c r="V25" s="130">
        <v>0</v>
      </c>
      <c r="W25" s="129">
        <v>0</v>
      </c>
      <c r="X25" s="198">
        <v>0</v>
      </c>
      <c r="Y25" s="120">
        <v>1</v>
      </c>
      <c r="Z25" s="120">
        <v>0</v>
      </c>
      <c r="AA25" s="120">
        <v>0</v>
      </c>
      <c r="AB25" s="199">
        <f t="shared" si="3"/>
        <v>1</v>
      </c>
      <c r="AC25" s="120">
        <v>0</v>
      </c>
      <c r="AD25" s="120">
        <v>0</v>
      </c>
      <c r="AE25" s="120">
        <v>0</v>
      </c>
      <c r="AF25" s="120">
        <v>0</v>
      </c>
      <c r="AG25" s="120">
        <v>1</v>
      </c>
      <c r="AH25" s="120">
        <v>1</v>
      </c>
      <c r="AI25" s="120">
        <v>7</v>
      </c>
      <c r="AJ25" s="120" t="s">
        <v>1</v>
      </c>
      <c r="AK25" s="120" t="s">
        <v>154</v>
      </c>
      <c r="AL25" s="120" t="s">
        <v>1</v>
      </c>
    </row>
    <row r="26" spans="1:38" x14ac:dyDescent="0.2">
      <c r="A26" s="137">
        <v>24</v>
      </c>
      <c r="B26" s="165" t="s">
        <v>522</v>
      </c>
      <c r="C26" s="120">
        <v>3</v>
      </c>
      <c r="D26" s="120">
        <v>3</v>
      </c>
      <c r="E26" s="120">
        <v>0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1</v>
      </c>
      <c r="M26" s="120">
        <v>0</v>
      </c>
      <c r="N26" s="120">
        <v>1</v>
      </c>
      <c r="O26" s="120">
        <v>0</v>
      </c>
      <c r="P26" s="120">
        <v>0</v>
      </c>
      <c r="Q26" s="196">
        <v>0</v>
      </c>
      <c r="R26" s="196">
        <v>2</v>
      </c>
      <c r="S26" s="196">
        <v>0</v>
      </c>
      <c r="T26" s="196">
        <v>0</v>
      </c>
      <c r="U26" s="122">
        <v>0</v>
      </c>
      <c r="V26" s="130">
        <f t="shared" si="0"/>
        <v>0.33333333333333331</v>
      </c>
      <c r="W26" s="129">
        <f t="shared" si="1"/>
        <v>0.66666666666666663</v>
      </c>
      <c r="X26" s="198">
        <f t="shared" si="2"/>
        <v>0.33333333333333331</v>
      </c>
      <c r="Y26" s="120">
        <v>2</v>
      </c>
      <c r="Z26" s="120">
        <v>0</v>
      </c>
      <c r="AA26" s="120">
        <v>0</v>
      </c>
      <c r="AB26" s="199">
        <f t="shared" si="3"/>
        <v>1</v>
      </c>
      <c r="AC26" s="120">
        <v>0</v>
      </c>
      <c r="AD26" s="120">
        <v>0</v>
      </c>
      <c r="AE26" s="120">
        <v>0</v>
      </c>
      <c r="AF26" s="120">
        <v>0</v>
      </c>
      <c r="AG26" s="120">
        <v>1</v>
      </c>
      <c r="AH26" s="120">
        <v>1</v>
      </c>
      <c r="AI26" s="120">
        <v>7</v>
      </c>
      <c r="AJ26" s="120">
        <v>8</v>
      </c>
      <c r="AK26" s="120" t="s">
        <v>545</v>
      </c>
      <c r="AL26" s="120" t="s">
        <v>546</v>
      </c>
    </row>
    <row r="27" spans="1:38" x14ac:dyDescent="0.2">
      <c r="A27" s="137">
        <v>25</v>
      </c>
      <c r="B27" s="165" t="s">
        <v>490</v>
      </c>
      <c r="C27" s="120">
        <v>4</v>
      </c>
      <c r="D27" s="120">
        <v>3</v>
      </c>
      <c r="E27" s="120">
        <v>2</v>
      </c>
      <c r="F27" s="120">
        <v>1</v>
      </c>
      <c r="G27" s="120">
        <v>0</v>
      </c>
      <c r="H27" s="120">
        <v>0</v>
      </c>
      <c r="I27" s="120">
        <v>0</v>
      </c>
      <c r="J27" s="120">
        <v>0</v>
      </c>
      <c r="K27" s="120">
        <v>2</v>
      </c>
      <c r="L27" s="120">
        <v>1</v>
      </c>
      <c r="M27" s="120">
        <v>0</v>
      </c>
      <c r="N27" s="120">
        <v>1</v>
      </c>
      <c r="O27" s="120">
        <v>0</v>
      </c>
      <c r="P27" s="120">
        <v>0</v>
      </c>
      <c r="Q27" s="196">
        <v>0</v>
      </c>
      <c r="R27" s="196">
        <v>2</v>
      </c>
      <c r="S27" s="196">
        <v>0</v>
      </c>
      <c r="T27" s="196">
        <v>0</v>
      </c>
      <c r="U27" s="122">
        <v>0</v>
      </c>
      <c r="V27" s="130">
        <f t="shared" si="0"/>
        <v>0.33333333333333331</v>
      </c>
      <c r="W27" s="129">
        <f t="shared" si="1"/>
        <v>0.5</v>
      </c>
      <c r="X27" s="198">
        <f t="shared" si="2"/>
        <v>0.33333333333333331</v>
      </c>
      <c r="Y27" s="120">
        <v>6</v>
      </c>
      <c r="Z27" s="120">
        <v>0</v>
      </c>
      <c r="AA27" s="120">
        <v>0</v>
      </c>
      <c r="AB27" s="199">
        <f t="shared" si="3"/>
        <v>1</v>
      </c>
      <c r="AC27" s="120">
        <v>0</v>
      </c>
      <c r="AD27" s="120">
        <v>0</v>
      </c>
      <c r="AE27" s="120">
        <v>0</v>
      </c>
      <c r="AF27" s="120">
        <v>0</v>
      </c>
      <c r="AG27" s="120">
        <v>1</v>
      </c>
      <c r="AH27" s="120">
        <v>1</v>
      </c>
      <c r="AI27" s="120">
        <v>7</v>
      </c>
      <c r="AJ27" s="120">
        <v>9</v>
      </c>
      <c r="AK27" s="120" t="s">
        <v>157</v>
      </c>
      <c r="AL27" s="120" t="s">
        <v>564</v>
      </c>
    </row>
    <row r="28" spans="1:38" x14ac:dyDescent="0.2">
      <c r="A28" s="137">
        <v>26</v>
      </c>
      <c r="B28" s="165" t="s">
        <v>578</v>
      </c>
      <c r="C28" s="120">
        <v>3</v>
      </c>
      <c r="D28" s="120">
        <v>2</v>
      </c>
      <c r="E28" s="120">
        <v>1</v>
      </c>
      <c r="F28" s="120">
        <v>1</v>
      </c>
      <c r="G28" s="120">
        <v>0</v>
      </c>
      <c r="H28" s="120">
        <v>0</v>
      </c>
      <c r="I28" s="120">
        <v>0</v>
      </c>
      <c r="J28" s="120">
        <v>1</v>
      </c>
      <c r="K28" s="120">
        <v>1</v>
      </c>
      <c r="L28" s="120">
        <v>1</v>
      </c>
      <c r="M28" s="120">
        <v>0</v>
      </c>
      <c r="N28" s="120">
        <v>1</v>
      </c>
      <c r="O28" s="120">
        <v>0</v>
      </c>
      <c r="P28" s="120">
        <v>0</v>
      </c>
      <c r="Q28" s="196">
        <v>0</v>
      </c>
      <c r="R28" s="196">
        <v>1</v>
      </c>
      <c r="S28" s="196">
        <v>0</v>
      </c>
      <c r="T28" s="196">
        <v>1</v>
      </c>
      <c r="U28" s="122">
        <v>0</v>
      </c>
      <c r="V28" s="130">
        <f t="shared" ref="V28" si="5">F28/D28</f>
        <v>0.5</v>
      </c>
      <c r="W28" s="129">
        <f t="shared" ref="W28" si="6">(F28+L28+M28)/C28</f>
        <v>0.66666666666666663</v>
      </c>
      <c r="X28" s="198">
        <f t="shared" ref="X28" si="7">N28/D28</f>
        <v>0.5</v>
      </c>
      <c r="Y28" s="120">
        <v>1</v>
      </c>
      <c r="Z28" s="120">
        <v>0</v>
      </c>
      <c r="AA28" s="120">
        <v>0</v>
      </c>
      <c r="AB28" s="199">
        <f t="shared" ref="AB28" si="8">(Y28+Z28)/(Y28+Z28+AA28)</f>
        <v>1</v>
      </c>
      <c r="AC28" s="120">
        <v>0</v>
      </c>
      <c r="AD28" s="120">
        <v>0</v>
      </c>
      <c r="AE28" s="120">
        <v>0</v>
      </c>
      <c r="AF28" s="120">
        <v>0</v>
      </c>
      <c r="AG28" s="120">
        <v>1</v>
      </c>
      <c r="AH28" s="120">
        <v>1</v>
      </c>
      <c r="AI28" s="120">
        <v>7</v>
      </c>
      <c r="AJ28" s="120">
        <v>8</v>
      </c>
      <c r="AK28" s="120" t="s">
        <v>154</v>
      </c>
      <c r="AL28" s="120" t="s">
        <v>585</v>
      </c>
    </row>
    <row r="29" spans="1:38" ht="13.5" thickBot="1" x14ac:dyDescent="0.25">
      <c r="A29" s="182">
        <v>27</v>
      </c>
      <c r="B29" s="206" t="s">
        <v>296</v>
      </c>
      <c r="C29" s="132">
        <v>4</v>
      </c>
      <c r="D29" s="132">
        <v>4</v>
      </c>
      <c r="E29" s="132">
        <v>1</v>
      </c>
      <c r="F29" s="132">
        <v>1</v>
      </c>
      <c r="G29" s="132">
        <v>0</v>
      </c>
      <c r="H29" s="132">
        <v>0</v>
      </c>
      <c r="I29" s="132">
        <v>0</v>
      </c>
      <c r="J29" s="132">
        <v>0</v>
      </c>
      <c r="K29" s="132">
        <v>2</v>
      </c>
      <c r="L29" s="132">
        <v>0</v>
      </c>
      <c r="M29" s="132">
        <v>0</v>
      </c>
      <c r="N29" s="132">
        <v>1</v>
      </c>
      <c r="O29" s="132">
        <v>0</v>
      </c>
      <c r="P29" s="132">
        <v>0</v>
      </c>
      <c r="Q29" s="201">
        <v>0</v>
      </c>
      <c r="R29" s="201">
        <v>1</v>
      </c>
      <c r="S29" s="201">
        <v>0</v>
      </c>
      <c r="T29" s="201">
        <v>1</v>
      </c>
      <c r="U29" s="201">
        <v>0</v>
      </c>
      <c r="V29" s="135">
        <v>0</v>
      </c>
      <c r="W29" s="135">
        <v>0</v>
      </c>
      <c r="X29" s="202">
        <v>0</v>
      </c>
      <c r="Y29" s="132">
        <v>1</v>
      </c>
      <c r="Z29" s="132">
        <v>0</v>
      </c>
      <c r="AA29" s="132">
        <v>0</v>
      </c>
      <c r="AB29" s="203">
        <v>0</v>
      </c>
      <c r="AC29" s="131">
        <v>0</v>
      </c>
      <c r="AD29" s="131">
        <v>0</v>
      </c>
      <c r="AE29" s="131">
        <v>0</v>
      </c>
      <c r="AF29" s="131">
        <v>0</v>
      </c>
      <c r="AG29" s="131">
        <v>1</v>
      </c>
      <c r="AH29" s="131">
        <v>1</v>
      </c>
      <c r="AI29" s="131">
        <v>7</v>
      </c>
      <c r="AJ29" s="132">
        <v>8</v>
      </c>
      <c r="AK29" s="132" t="s">
        <v>154</v>
      </c>
      <c r="AL29" s="132" t="s">
        <v>598</v>
      </c>
    </row>
    <row r="30" spans="1:38" x14ac:dyDescent="0.2">
      <c r="A30" s="120"/>
      <c r="B30" s="120"/>
      <c r="C30" s="102">
        <f t="shared" ref="C30:U30" si="9">SUM(C3:C29)</f>
        <v>49</v>
      </c>
      <c r="D30" s="102">
        <f t="shared" si="9"/>
        <v>41</v>
      </c>
      <c r="E30" s="102">
        <f t="shared" si="9"/>
        <v>11</v>
      </c>
      <c r="F30" s="102">
        <f t="shared" si="9"/>
        <v>7</v>
      </c>
      <c r="G30" s="103">
        <f t="shared" si="9"/>
        <v>0</v>
      </c>
      <c r="H30" s="103">
        <f t="shared" si="9"/>
        <v>0</v>
      </c>
      <c r="I30" s="103">
        <f t="shared" si="9"/>
        <v>0</v>
      </c>
      <c r="J30" s="103">
        <f t="shared" si="9"/>
        <v>3</v>
      </c>
      <c r="K30" s="103">
        <f t="shared" si="9"/>
        <v>24</v>
      </c>
      <c r="L30" s="103">
        <f t="shared" si="9"/>
        <v>10</v>
      </c>
      <c r="M30" s="103">
        <f t="shared" si="9"/>
        <v>0</v>
      </c>
      <c r="N30" s="103">
        <f t="shared" si="9"/>
        <v>7</v>
      </c>
      <c r="O30" s="103">
        <f t="shared" si="9"/>
        <v>0</v>
      </c>
      <c r="P30" s="103">
        <f t="shared" si="9"/>
        <v>0</v>
      </c>
      <c r="Q30" s="104">
        <f t="shared" si="9"/>
        <v>0</v>
      </c>
      <c r="R30" s="104">
        <f t="shared" si="9"/>
        <v>32</v>
      </c>
      <c r="S30" s="104">
        <f t="shared" si="9"/>
        <v>0</v>
      </c>
      <c r="T30" s="104">
        <f t="shared" si="9"/>
        <v>7</v>
      </c>
      <c r="U30" s="104">
        <f t="shared" si="9"/>
        <v>0</v>
      </c>
      <c r="V30" s="105">
        <f>F30/D30</f>
        <v>0.17073170731707318</v>
      </c>
      <c r="W30" s="105">
        <f>(F30+L30+M30)/C30</f>
        <v>0.34693877551020408</v>
      </c>
      <c r="X30" s="106">
        <f>N30/D30</f>
        <v>0.17073170731707318</v>
      </c>
      <c r="Y30" s="186">
        <f>SUM(Y3:Y29)</f>
        <v>27</v>
      </c>
      <c r="Z30" s="186">
        <f>SUM(Z3:Z29)</f>
        <v>1</v>
      </c>
      <c r="AA30" s="186">
        <f>SUM(AA3:AA29)</f>
        <v>4</v>
      </c>
      <c r="AB30" s="108">
        <f>(Y30+Z30)/(Y30+Z30+AA30)</f>
        <v>0.875</v>
      </c>
      <c r="AC30" s="186">
        <f t="shared" ref="AC30:AI30" si="10">SUM(AC3:AC29)</f>
        <v>0</v>
      </c>
      <c r="AD30" s="186">
        <f t="shared" si="10"/>
        <v>0</v>
      </c>
      <c r="AE30" s="186">
        <f t="shared" si="10"/>
        <v>0</v>
      </c>
      <c r="AF30" s="186">
        <f t="shared" si="10"/>
        <v>0</v>
      </c>
      <c r="AG30" s="186">
        <f t="shared" si="10"/>
        <v>27</v>
      </c>
      <c r="AH30" s="186">
        <f t="shared" si="10"/>
        <v>24</v>
      </c>
      <c r="AI30" s="186">
        <f t="shared" si="10"/>
        <v>157</v>
      </c>
      <c r="AJ30" s="186"/>
      <c r="AK30" s="128"/>
      <c r="AL30" s="128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84">
        <v>0</v>
      </c>
      <c r="V34" s="70">
        <v>0</v>
      </c>
      <c r="W34" s="71">
        <v>0</v>
      </c>
      <c r="X34" s="72">
        <v>0</v>
      </c>
      <c r="Y34" s="73">
        <v>1</v>
      </c>
      <c r="Z34" s="73">
        <v>0</v>
      </c>
      <c r="AA34" s="73">
        <v>0</v>
      </c>
      <c r="AB34" s="74">
        <f t="shared" ref="AB34:AB35" si="11">(Y34+Z34)/(Y34+Z34+AA34)</f>
        <v>1</v>
      </c>
      <c r="AC34" s="73">
        <v>0</v>
      </c>
      <c r="AD34" s="73">
        <v>0</v>
      </c>
      <c r="AE34" s="73">
        <v>0</v>
      </c>
      <c r="AF34" s="73">
        <v>0</v>
      </c>
      <c r="AG34" s="66">
        <v>1</v>
      </c>
      <c r="AH34" s="66">
        <v>1</v>
      </c>
      <c r="AI34" s="66">
        <v>8</v>
      </c>
      <c r="AJ34" s="137" t="s">
        <v>1</v>
      </c>
      <c r="AK34" s="137" t="s">
        <v>157</v>
      </c>
      <c r="AL34" s="137" t="s">
        <v>1</v>
      </c>
    </row>
    <row r="35" spans="1:38" x14ac:dyDescent="0.2">
      <c r="A35" s="66">
        <v>11</v>
      </c>
      <c r="B35" s="141" t="s">
        <v>298</v>
      </c>
      <c r="C35" s="66">
        <v>3</v>
      </c>
      <c r="D35" s="66">
        <v>1</v>
      </c>
      <c r="E35" s="66">
        <v>1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1</v>
      </c>
      <c r="L35" s="66">
        <v>2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2</v>
      </c>
      <c r="S35" s="69">
        <v>0</v>
      </c>
      <c r="T35" s="69">
        <v>0</v>
      </c>
      <c r="U35" s="84">
        <v>0</v>
      </c>
      <c r="V35" s="70">
        <v>0</v>
      </c>
      <c r="W35" s="71">
        <v>0</v>
      </c>
      <c r="X35" s="72">
        <v>0</v>
      </c>
      <c r="Y35" s="73">
        <v>2</v>
      </c>
      <c r="Z35" s="73">
        <v>0</v>
      </c>
      <c r="AA35" s="73">
        <v>0</v>
      </c>
      <c r="AB35" s="74">
        <f t="shared" si="11"/>
        <v>1</v>
      </c>
      <c r="AC35" s="73">
        <v>0</v>
      </c>
      <c r="AD35" s="73">
        <v>0</v>
      </c>
      <c r="AE35" s="73">
        <v>0</v>
      </c>
      <c r="AF35" s="73">
        <v>0</v>
      </c>
      <c r="AG35" s="66">
        <v>1</v>
      </c>
      <c r="AH35" s="66">
        <v>1</v>
      </c>
      <c r="AI35" s="66">
        <v>7</v>
      </c>
      <c r="AJ35" s="137" t="s">
        <v>1</v>
      </c>
      <c r="AK35" s="137" t="s">
        <v>157</v>
      </c>
      <c r="AL35" s="137" t="s">
        <v>388</v>
      </c>
    </row>
    <row r="36" spans="1:38" x14ac:dyDescent="0.2">
      <c r="A36" s="66">
        <v>12</v>
      </c>
      <c r="B36" s="141" t="s">
        <v>374</v>
      </c>
      <c r="C36" s="66">
        <v>2</v>
      </c>
      <c r="D36" s="66">
        <v>2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1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84">
        <v>0</v>
      </c>
      <c r="V36" s="70">
        <f t="shared" ref="V36" si="12">F36/D36</f>
        <v>0</v>
      </c>
      <c r="W36" s="71">
        <f t="shared" ref="W36" si="13">(F36+L36+M36)/C36</f>
        <v>0</v>
      </c>
      <c r="X36" s="72">
        <f t="shared" ref="X36" si="14">N36/D36</f>
        <v>0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66">
        <v>1</v>
      </c>
      <c r="AH36" s="66">
        <v>1</v>
      </c>
      <c r="AI36" s="66">
        <v>4</v>
      </c>
      <c r="AJ36" s="66">
        <v>9</v>
      </c>
      <c r="AK36" s="137" t="s">
        <v>157</v>
      </c>
      <c r="AL36" s="137" t="s">
        <v>379</v>
      </c>
    </row>
    <row r="37" spans="1:38" x14ac:dyDescent="0.2">
      <c r="A37" s="66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84">
        <v>0</v>
      </c>
      <c r="R37" s="69">
        <v>0</v>
      </c>
      <c r="S37" s="69">
        <v>0</v>
      </c>
      <c r="T37" s="69">
        <v>0</v>
      </c>
      <c r="U37" s="84">
        <v>0</v>
      </c>
      <c r="V37" s="70">
        <v>0</v>
      </c>
      <c r="W37" s="71">
        <v>0</v>
      </c>
      <c r="X37" s="72">
        <v>0</v>
      </c>
      <c r="Y37" s="75">
        <v>1</v>
      </c>
      <c r="Z37" s="75">
        <v>0</v>
      </c>
      <c r="AA37" s="75">
        <v>0</v>
      </c>
      <c r="AB37" s="74">
        <f t="shared" ref="AB37:AB43" si="15">(Y37+Z37)/(Y37+Z37+AA37)</f>
        <v>1</v>
      </c>
      <c r="AC37" s="75">
        <v>0</v>
      </c>
      <c r="AD37" s="75">
        <v>0</v>
      </c>
      <c r="AE37" s="75">
        <v>0</v>
      </c>
      <c r="AF37" s="75">
        <v>0</v>
      </c>
      <c r="AG37" s="66">
        <v>1</v>
      </c>
      <c r="AH37" s="66">
        <v>1</v>
      </c>
      <c r="AI37" s="66">
        <v>7</v>
      </c>
      <c r="AJ37" s="137" t="s">
        <v>1</v>
      </c>
      <c r="AK37" s="137" t="s">
        <v>157</v>
      </c>
      <c r="AL37" s="137" t="s">
        <v>1</v>
      </c>
    </row>
    <row r="38" spans="1:38" x14ac:dyDescent="0.2">
      <c r="A38" s="73">
        <v>18</v>
      </c>
      <c r="B38" s="161" t="s">
        <v>450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68">
        <v>0</v>
      </c>
      <c r="R38" s="68">
        <v>0</v>
      </c>
      <c r="S38" s="68">
        <v>0</v>
      </c>
      <c r="T38" s="68">
        <v>0</v>
      </c>
      <c r="U38" s="84">
        <v>0</v>
      </c>
      <c r="V38" s="70">
        <v>0</v>
      </c>
      <c r="W38" s="71">
        <v>0</v>
      </c>
      <c r="X38" s="72">
        <v>0</v>
      </c>
      <c r="Y38" s="73">
        <v>3</v>
      </c>
      <c r="Z38" s="73">
        <v>0</v>
      </c>
      <c r="AA38" s="73">
        <v>1</v>
      </c>
      <c r="AB38" s="74">
        <f t="shared" si="15"/>
        <v>0.75</v>
      </c>
      <c r="AC38" s="73">
        <v>0</v>
      </c>
      <c r="AD38" s="73">
        <v>0</v>
      </c>
      <c r="AE38" s="73">
        <v>0</v>
      </c>
      <c r="AF38" s="73">
        <v>0</v>
      </c>
      <c r="AG38" s="73">
        <v>1</v>
      </c>
      <c r="AH38" s="73">
        <v>1</v>
      </c>
      <c r="AI38" s="73">
        <v>7</v>
      </c>
      <c r="AJ38" s="162" t="s">
        <v>1</v>
      </c>
      <c r="AK38" s="162" t="s">
        <v>154</v>
      </c>
      <c r="AL38" s="180" t="s">
        <v>1</v>
      </c>
    </row>
    <row r="39" spans="1:38" x14ac:dyDescent="0.2">
      <c r="A39" s="73">
        <v>19</v>
      </c>
      <c r="B39" s="161" t="s">
        <v>450</v>
      </c>
      <c r="C39" s="73">
        <v>1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1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68">
        <v>0</v>
      </c>
      <c r="R39" s="68">
        <v>0</v>
      </c>
      <c r="S39" s="68">
        <v>0</v>
      </c>
      <c r="T39" s="68">
        <v>0</v>
      </c>
      <c r="U39" s="84">
        <v>0</v>
      </c>
      <c r="V39" s="70">
        <f t="shared" ref="V39" si="16">F39/D39</f>
        <v>0</v>
      </c>
      <c r="W39" s="71">
        <f t="shared" ref="W39" si="17">(F39+L39+M39)/C39</f>
        <v>0</v>
      </c>
      <c r="X39" s="72">
        <f t="shared" ref="X39" si="18">N39/D39</f>
        <v>0</v>
      </c>
      <c r="Y39" s="73">
        <v>1</v>
      </c>
      <c r="Z39" s="73">
        <v>0</v>
      </c>
      <c r="AA39" s="73">
        <v>0</v>
      </c>
      <c r="AB39" s="74">
        <f t="shared" si="15"/>
        <v>1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3</v>
      </c>
      <c r="AJ39" s="73">
        <v>8</v>
      </c>
      <c r="AK39" s="162" t="s">
        <v>415</v>
      </c>
      <c r="AL39" s="162" t="s">
        <v>164</v>
      </c>
    </row>
    <row r="40" spans="1:38" x14ac:dyDescent="0.2">
      <c r="A40" s="73">
        <v>21</v>
      </c>
      <c r="B40" s="161" t="s">
        <v>490</v>
      </c>
      <c r="C40" s="73">
        <v>0</v>
      </c>
      <c r="D40" s="73">
        <v>0</v>
      </c>
      <c r="E40" s="73">
        <v>1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68">
        <v>0</v>
      </c>
      <c r="R40" s="68">
        <v>0</v>
      </c>
      <c r="S40" s="68">
        <v>0</v>
      </c>
      <c r="T40" s="68">
        <v>0</v>
      </c>
      <c r="U40" s="84">
        <v>0</v>
      </c>
      <c r="V40" s="70">
        <v>0</v>
      </c>
      <c r="W40" s="71">
        <v>0</v>
      </c>
      <c r="X40" s="72">
        <v>0</v>
      </c>
      <c r="Y40" s="73">
        <v>2</v>
      </c>
      <c r="Z40" s="73">
        <v>0</v>
      </c>
      <c r="AA40" s="73">
        <v>0</v>
      </c>
      <c r="AB40" s="74">
        <f t="shared" si="15"/>
        <v>1</v>
      </c>
      <c r="AC40" s="73">
        <v>0</v>
      </c>
      <c r="AD40" s="73">
        <v>0</v>
      </c>
      <c r="AE40" s="73">
        <v>0</v>
      </c>
      <c r="AF40" s="73">
        <v>0</v>
      </c>
      <c r="AG40" s="73">
        <v>1</v>
      </c>
      <c r="AH40" s="73">
        <v>1</v>
      </c>
      <c r="AI40" s="73">
        <v>7</v>
      </c>
      <c r="AJ40" s="162" t="s">
        <v>1</v>
      </c>
      <c r="AK40" s="162" t="s">
        <v>500</v>
      </c>
      <c r="AL40" s="162" t="s">
        <v>1</v>
      </c>
    </row>
    <row r="41" spans="1:38" x14ac:dyDescent="0.2">
      <c r="A41" s="73">
        <v>23</v>
      </c>
      <c r="B41" s="161" t="s">
        <v>522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84">
        <v>0</v>
      </c>
      <c r="R41" s="84">
        <v>0</v>
      </c>
      <c r="S41" s="84">
        <v>0</v>
      </c>
      <c r="T41" s="68">
        <v>0</v>
      </c>
      <c r="U41" s="84">
        <v>0</v>
      </c>
      <c r="V41" s="70">
        <v>0</v>
      </c>
      <c r="W41" s="71">
        <v>0</v>
      </c>
      <c r="X41" s="72">
        <v>0</v>
      </c>
      <c r="Y41" s="73">
        <v>1</v>
      </c>
      <c r="Z41" s="73">
        <v>0</v>
      </c>
      <c r="AA41" s="73">
        <v>0</v>
      </c>
      <c r="AB41" s="74">
        <f t="shared" si="15"/>
        <v>1</v>
      </c>
      <c r="AC41" s="73">
        <v>0</v>
      </c>
      <c r="AD41" s="73">
        <v>0</v>
      </c>
      <c r="AE41" s="73">
        <v>0</v>
      </c>
      <c r="AF41" s="73">
        <v>0</v>
      </c>
      <c r="AG41" s="73">
        <v>1</v>
      </c>
      <c r="AH41" s="73">
        <v>1</v>
      </c>
      <c r="AI41" s="73">
        <v>7</v>
      </c>
      <c r="AJ41" s="162" t="s">
        <v>1</v>
      </c>
      <c r="AK41" s="162" t="s">
        <v>154</v>
      </c>
      <c r="AL41" s="162" t="s">
        <v>1</v>
      </c>
    </row>
    <row r="42" spans="1:38" x14ac:dyDescent="0.2">
      <c r="A42" s="73">
        <v>24</v>
      </c>
      <c r="B42" s="161" t="s">
        <v>522</v>
      </c>
      <c r="C42" s="73">
        <v>3</v>
      </c>
      <c r="D42" s="73">
        <v>3</v>
      </c>
      <c r="E42" s="73">
        <v>0</v>
      </c>
      <c r="F42" s="73">
        <v>1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1</v>
      </c>
      <c r="M42" s="73">
        <v>0</v>
      </c>
      <c r="N42" s="73">
        <v>1</v>
      </c>
      <c r="O42" s="73">
        <v>0</v>
      </c>
      <c r="P42" s="73">
        <v>0</v>
      </c>
      <c r="Q42" s="68">
        <v>0</v>
      </c>
      <c r="R42" s="68">
        <v>2</v>
      </c>
      <c r="S42" s="68">
        <v>0</v>
      </c>
      <c r="T42" s="68">
        <v>0</v>
      </c>
      <c r="U42" s="84">
        <v>0</v>
      </c>
      <c r="V42" s="70">
        <f t="shared" ref="V42:V43" si="19">F42/D42</f>
        <v>0.33333333333333331</v>
      </c>
      <c r="W42" s="71">
        <f t="shared" ref="W42:W43" si="20">(F42+L42+M42)/C42</f>
        <v>0.66666666666666663</v>
      </c>
      <c r="X42" s="72">
        <f t="shared" ref="X42:X43" si="21">N42/D42</f>
        <v>0.33333333333333331</v>
      </c>
      <c r="Y42" s="73">
        <v>2</v>
      </c>
      <c r="Z42" s="73">
        <v>0</v>
      </c>
      <c r="AA42" s="73">
        <v>0</v>
      </c>
      <c r="AB42" s="74">
        <f t="shared" si="15"/>
        <v>1</v>
      </c>
      <c r="AC42" s="73">
        <v>0</v>
      </c>
      <c r="AD42" s="73">
        <v>0</v>
      </c>
      <c r="AE42" s="73">
        <v>0</v>
      </c>
      <c r="AF42" s="73">
        <v>0</v>
      </c>
      <c r="AG42" s="73">
        <v>1</v>
      </c>
      <c r="AH42" s="73">
        <v>1</v>
      </c>
      <c r="AI42" s="73">
        <v>7</v>
      </c>
      <c r="AJ42" s="73">
        <v>8</v>
      </c>
      <c r="AK42" s="162" t="s">
        <v>545</v>
      </c>
      <c r="AL42" s="162" t="s">
        <v>546</v>
      </c>
    </row>
    <row r="43" spans="1:38" ht="13.5" thickBot="1" x14ac:dyDescent="0.25">
      <c r="A43" s="132">
        <v>25</v>
      </c>
      <c r="B43" s="200" t="s">
        <v>490</v>
      </c>
      <c r="C43" s="132">
        <v>4</v>
      </c>
      <c r="D43" s="132">
        <v>3</v>
      </c>
      <c r="E43" s="132">
        <v>2</v>
      </c>
      <c r="F43" s="132">
        <v>1</v>
      </c>
      <c r="G43" s="132">
        <v>0</v>
      </c>
      <c r="H43" s="132">
        <v>0</v>
      </c>
      <c r="I43" s="132">
        <v>0</v>
      </c>
      <c r="J43" s="132">
        <v>0</v>
      </c>
      <c r="K43" s="132">
        <v>2</v>
      </c>
      <c r="L43" s="132">
        <v>1</v>
      </c>
      <c r="M43" s="132">
        <v>0</v>
      </c>
      <c r="N43" s="132">
        <v>1</v>
      </c>
      <c r="O43" s="132">
        <v>0</v>
      </c>
      <c r="P43" s="132">
        <v>0</v>
      </c>
      <c r="Q43" s="201">
        <v>0</v>
      </c>
      <c r="R43" s="201">
        <v>2</v>
      </c>
      <c r="S43" s="201">
        <v>0</v>
      </c>
      <c r="T43" s="201">
        <v>0</v>
      </c>
      <c r="U43" s="205">
        <v>0</v>
      </c>
      <c r="V43" s="135">
        <f t="shared" si="19"/>
        <v>0.33333333333333331</v>
      </c>
      <c r="W43" s="135">
        <f t="shared" si="20"/>
        <v>0.5</v>
      </c>
      <c r="X43" s="202">
        <f t="shared" si="21"/>
        <v>0.33333333333333331</v>
      </c>
      <c r="Y43" s="132">
        <v>6</v>
      </c>
      <c r="Z43" s="132">
        <v>0</v>
      </c>
      <c r="AA43" s="132">
        <v>0</v>
      </c>
      <c r="AB43" s="203">
        <f t="shared" si="15"/>
        <v>1</v>
      </c>
      <c r="AC43" s="132">
        <v>0</v>
      </c>
      <c r="AD43" s="132">
        <v>0</v>
      </c>
      <c r="AE43" s="132">
        <v>0</v>
      </c>
      <c r="AF43" s="132">
        <v>0</v>
      </c>
      <c r="AG43" s="132">
        <v>1</v>
      </c>
      <c r="AH43" s="132">
        <v>1</v>
      </c>
      <c r="AI43" s="132">
        <v>7</v>
      </c>
      <c r="AJ43" s="132">
        <v>9</v>
      </c>
      <c r="AK43" s="132" t="s">
        <v>157</v>
      </c>
      <c r="AL43" s="132" t="s">
        <v>564</v>
      </c>
    </row>
    <row r="44" spans="1:38" s="172" customFormat="1" x14ac:dyDescent="0.2">
      <c r="B44" s="173"/>
      <c r="C44" s="164">
        <f t="shared" ref="C44:U44" si="22">SUM(C34:C43)</f>
        <v>13</v>
      </c>
      <c r="D44" s="164">
        <f t="shared" si="22"/>
        <v>10</v>
      </c>
      <c r="E44" s="164">
        <f t="shared" si="22"/>
        <v>4</v>
      </c>
      <c r="F44" s="164">
        <f t="shared" si="22"/>
        <v>2</v>
      </c>
      <c r="G44" s="164">
        <f t="shared" si="22"/>
        <v>0</v>
      </c>
      <c r="H44" s="164">
        <f t="shared" si="22"/>
        <v>0</v>
      </c>
      <c r="I44" s="164">
        <f t="shared" si="22"/>
        <v>0</v>
      </c>
      <c r="J44" s="164">
        <f t="shared" si="22"/>
        <v>0</v>
      </c>
      <c r="K44" s="164">
        <f t="shared" si="22"/>
        <v>5</v>
      </c>
      <c r="L44" s="164">
        <f t="shared" si="22"/>
        <v>4</v>
      </c>
      <c r="M44" s="164">
        <f t="shared" si="22"/>
        <v>0</v>
      </c>
      <c r="N44" s="164">
        <f t="shared" si="22"/>
        <v>2</v>
      </c>
      <c r="O44" s="164">
        <f t="shared" si="22"/>
        <v>0</v>
      </c>
      <c r="P44" s="164">
        <f t="shared" si="22"/>
        <v>0</v>
      </c>
      <c r="Q44" s="164">
        <f t="shared" si="22"/>
        <v>0</v>
      </c>
      <c r="R44" s="164">
        <f t="shared" si="22"/>
        <v>6</v>
      </c>
      <c r="S44" s="164">
        <f t="shared" si="22"/>
        <v>0</v>
      </c>
      <c r="T44" s="164">
        <f t="shared" si="22"/>
        <v>0</v>
      </c>
      <c r="U44" s="164">
        <f t="shared" si="22"/>
        <v>0</v>
      </c>
      <c r="V44" s="105">
        <f t="shared" ref="V44" si="23">F44/D44</f>
        <v>0.2</v>
      </c>
      <c r="W44" s="105">
        <f t="shared" ref="W44" si="24">(F44+L44+M44)/C44</f>
        <v>0.46153846153846156</v>
      </c>
      <c r="X44" s="106">
        <f t="shared" ref="X44" si="25">N44/D44</f>
        <v>0.2</v>
      </c>
      <c r="Y44" s="164">
        <f>SUM(Y34:Y43)</f>
        <v>19</v>
      </c>
      <c r="Z44" s="164">
        <f>SUM(Z34:Z43)</f>
        <v>0</v>
      </c>
      <c r="AA44" s="164">
        <f>SUM(AA34:AA43)</f>
        <v>1</v>
      </c>
      <c r="AB44" s="174">
        <f>(Y44+Z44)/(Y44+Z44+AA44)</f>
        <v>0.95</v>
      </c>
      <c r="AC44" s="164">
        <f t="shared" ref="AC44:AI44" si="26">SUM(AC34:AC43)</f>
        <v>0</v>
      </c>
      <c r="AD44" s="164">
        <f t="shared" si="26"/>
        <v>0</v>
      </c>
      <c r="AE44" s="164">
        <f t="shared" si="26"/>
        <v>0</v>
      </c>
      <c r="AF44" s="164">
        <f t="shared" si="26"/>
        <v>0</v>
      </c>
      <c r="AG44" s="164">
        <f t="shared" si="26"/>
        <v>10</v>
      </c>
      <c r="AH44" s="164">
        <f t="shared" si="26"/>
        <v>9</v>
      </c>
      <c r="AI44" s="164">
        <f t="shared" si="26"/>
        <v>64</v>
      </c>
      <c r="AJ44" s="164"/>
      <c r="AK44" s="164"/>
      <c r="AL44" s="164"/>
    </row>
    <row r="47" spans="1:38" x14ac:dyDescent="0.2">
      <c r="A47" s="234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120">
        <v>26</v>
      </c>
      <c r="B49" s="120" t="s">
        <v>578</v>
      </c>
      <c r="C49" s="120">
        <v>3</v>
      </c>
      <c r="D49" s="120">
        <v>2</v>
      </c>
      <c r="E49" s="120">
        <v>1</v>
      </c>
      <c r="F49" s="120">
        <v>1</v>
      </c>
      <c r="G49" s="120">
        <v>0</v>
      </c>
      <c r="H49" s="120">
        <v>0</v>
      </c>
      <c r="I49" s="120">
        <v>0</v>
      </c>
      <c r="J49" s="120">
        <v>1</v>
      </c>
      <c r="K49" s="120">
        <v>1</v>
      </c>
      <c r="L49" s="120">
        <v>1</v>
      </c>
      <c r="M49" s="120">
        <v>0</v>
      </c>
      <c r="N49" s="120">
        <v>1</v>
      </c>
      <c r="O49" s="120">
        <v>0</v>
      </c>
      <c r="P49" s="120">
        <v>0</v>
      </c>
      <c r="Q49" s="196">
        <v>0</v>
      </c>
      <c r="R49" s="196">
        <v>1</v>
      </c>
      <c r="S49" s="196">
        <v>0</v>
      </c>
      <c r="T49" s="196">
        <v>1</v>
      </c>
      <c r="U49" s="122">
        <v>0</v>
      </c>
      <c r="V49" s="130">
        <f t="shared" ref="V49" si="27">F49/D49</f>
        <v>0.5</v>
      </c>
      <c r="W49" s="129">
        <f t="shared" ref="W49" si="28">(F49+L49+M49)/C49</f>
        <v>0.66666666666666663</v>
      </c>
      <c r="X49" s="198">
        <f t="shared" ref="X49" si="29">N49/D49</f>
        <v>0.5</v>
      </c>
      <c r="Y49" s="120">
        <v>1</v>
      </c>
      <c r="Z49" s="120">
        <v>0</v>
      </c>
      <c r="AA49" s="120">
        <v>0</v>
      </c>
      <c r="AB49" s="199">
        <f t="shared" ref="AB49" si="30">(Y49+Z49)/(Y49+Z49+AA49)</f>
        <v>1</v>
      </c>
      <c r="AC49" s="120">
        <v>0</v>
      </c>
      <c r="AD49" s="120">
        <v>0</v>
      </c>
      <c r="AE49" s="120">
        <v>0</v>
      </c>
      <c r="AF49" s="120">
        <v>0</v>
      </c>
      <c r="AG49" s="120">
        <v>1</v>
      </c>
      <c r="AH49" s="120">
        <v>1</v>
      </c>
      <c r="AI49" s="120">
        <v>7</v>
      </c>
      <c r="AJ49" s="120">
        <v>8</v>
      </c>
      <c r="AK49" s="120" t="s">
        <v>154</v>
      </c>
      <c r="AL49" s="120" t="s">
        <v>585</v>
      </c>
    </row>
    <row r="50" spans="1:38" ht="13.5" thickBot="1" x14ac:dyDescent="0.25">
      <c r="A50" s="77">
        <v>27</v>
      </c>
      <c r="B50" s="77" t="s">
        <v>296</v>
      </c>
      <c r="C50" s="76">
        <v>4</v>
      </c>
      <c r="D50" s="76">
        <v>4</v>
      </c>
      <c r="E50" s="76">
        <v>1</v>
      </c>
      <c r="F50" s="76">
        <v>1</v>
      </c>
      <c r="G50" s="76">
        <v>0</v>
      </c>
      <c r="H50" s="76">
        <v>0</v>
      </c>
      <c r="I50" s="76">
        <v>0</v>
      </c>
      <c r="J50" s="76">
        <v>0</v>
      </c>
      <c r="K50" s="76">
        <v>2</v>
      </c>
      <c r="L50" s="76">
        <v>0</v>
      </c>
      <c r="M50" s="76">
        <v>0</v>
      </c>
      <c r="N50" s="76">
        <v>1</v>
      </c>
      <c r="O50" s="76">
        <v>0</v>
      </c>
      <c r="P50" s="76">
        <v>0</v>
      </c>
      <c r="Q50" s="78">
        <v>0</v>
      </c>
      <c r="R50" s="78">
        <v>1</v>
      </c>
      <c r="S50" s="78">
        <v>0</v>
      </c>
      <c r="T50" s="79">
        <v>1</v>
      </c>
      <c r="U50" s="78">
        <v>0</v>
      </c>
      <c r="V50" s="80">
        <v>0</v>
      </c>
      <c r="W50" s="80">
        <v>0</v>
      </c>
      <c r="X50" s="81">
        <v>0</v>
      </c>
      <c r="Y50" s="77">
        <v>1</v>
      </c>
      <c r="Z50" s="77">
        <v>0</v>
      </c>
      <c r="AA50" s="77">
        <v>0</v>
      </c>
      <c r="AB50" s="113">
        <v>0</v>
      </c>
      <c r="AC50" s="77">
        <v>0</v>
      </c>
      <c r="AD50" s="77">
        <v>0</v>
      </c>
      <c r="AE50" s="77">
        <v>0</v>
      </c>
      <c r="AF50" s="77">
        <v>0</v>
      </c>
      <c r="AG50" s="77">
        <v>1</v>
      </c>
      <c r="AH50" s="77">
        <v>1</v>
      </c>
      <c r="AI50" s="77">
        <v>7</v>
      </c>
      <c r="AJ50" s="77">
        <v>8</v>
      </c>
      <c r="AK50" s="77" t="s">
        <v>154</v>
      </c>
      <c r="AL50" s="77" t="s">
        <v>598</v>
      </c>
    </row>
    <row r="51" spans="1:38" s="172" customFormat="1" x14ac:dyDescent="0.2">
      <c r="B51" s="173"/>
      <c r="C51" s="218">
        <f t="shared" ref="C51:U51" si="31">SUM(C49:C50)</f>
        <v>7</v>
      </c>
      <c r="D51" s="218">
        <f t="shared" si="31"/>
        <v>6</v>
      </c>
      <c r="E51" s="218">
        <f t="shared" si="31"/>
        <v>2</v>
      </c>
      <c r="F51" s="218">
        <f t="shared" si="31"/>
        <v>2</v>
      </c>
      <c r="G51" s="218">
        <f t="shared" si="31"/>
        <v>0</v>
      </c>
      <c r="H51" s="218">
        <f t="shared" si="31"/>
        <v>0</v>
      </c>
      <c r="I51" s="218">
        <f t="shared" si="31"/>
        <v>0</v>
      </c>
      <c r="J51" s="218">
        <f t="shared" si="31"/>
        <v>1</v>
      </c>
      <c r="K51" s="218">
        <f t="shared" si="31"/>
        <v>3</v>
      </c>
      <c r="L51" s="218">
        <f t="shared" si="31"/>
        <v>1</v>
      </c>
      <c r="M51" s="218">
        <f t="shared" si="31"/>
        <v>0</v>
      </c>
      <c r="N51" s="218">
        <f t="shared" si="31"/>
        <v>2</v>
      </c>
      <c r="O51" s="218">
        <f t="shared" si="31"/>
        <v>0</v>
      </c>
      <c r="P51" s="218">
        <f t="shared" si="31"/>
        <v>0</v>
      </c>
      <c r="Q51" s="218">
        <f t="shared" si="31"/>
        <v>0</v>
      </c>
      <c r="R51" s="218">
        <f t="shared" si="31"/>
        <v>2</v>
      </c>
      <c r="S51" s="218">
        <f t="shared" si="31"/>
        <v>0</v>
      </c>
      <c r="T51" s="218">
        <f t="shared" si="31"/>
        <v>2</v>
      </c>
      <c r="U51" s="218">
        <f t="shared" si="31"/>
        <v>0</v>
      </c>
      <c r="V51" s="174">
        <f>F51/D51</f>
        <v>0.33333333333333331</v>
      </c>
      <c r="W51" s="174">
        <f>(F51+L51+M51)/C51</f>
        <v>0.42857142857142855</v>
      </c>
      <c r="X51" s="175">
        <f>N51/D51</f>
        <v>0.33333333333333331</v>
      </c>
      <c r="Y51" s="218">
        <f>SUM(Y49:Y50)</f>
        <v>2</v>
      </c>
      <c r="Z51" s="218">
        <f>SUM(Z49:Z50)</f>
        <v>0</v>
      </c>
      <c r="AA51" s="218">
        <f>SUM(AA49:AA50)</f>
        <v>0</v>
      </c>
      <c r="AB51" s="174">
        <f>(Y51+Z51)/(Y51+Z51+AA51)</f>
        <v>1</v>
      </c>
      <c r="AC51" s="218">
        <f t="shared" ref="AC51:AI51" si="32">SUM(AC49:AC50)</f>
        <v>0</v>
      </c>
      <c r="AD51" s="218">
        <f t="shared" si="32"/>
        <v>0</v>
      </c>
      <c r="AE51" s="218">
        <f t="shared" si="32"/>
        <v>0</v>
      </c>
      <c r="AF51" s="218">
        <f t="shared" si="32"/>
        <v>0</v>
      </c>
      <c r="AG51" s="218">
        <f t="shared" si="32"/>
        <v>2</v>
      </c>
      <c r="AH51" s="218">
        <f t="shared" si="32"/>
        <v>2</v>
      </c>
      <c r="AI51" s="218">
        <f t="shared" si="32"/>
        <v>14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7" orientation="landscape" r:id="rId1"/>
  <ignoredErrors>
    <ignoredError sqref="AB30 AB44 AB5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69" zoomScaleNormal="69" workbookViewId="0">
      <selection activeCell="U29" sqref="U29"/>
    </sheetView>
  </sheetViews>
  <sheetFormatPr defaultColWidth="8.85546875" defaultRowHeight="12.75" x14ac:dyDescent="0.2"/>
  <cols>
    <col min="1" max="1" width="9.85546875" bestFit="1" customWidth="1"/>
    <col min="2" max="2" width="26.42578125" style="143" bestFit="1" customWidth="1"/>
    <col min="3" max="4" width="4.28515625" bestFit="1" customWidth="1"/>
    <col min="5" max="6" width="3.7109375" bestFit="1" customWidth="1"/>
    <col min="7" max="7" width="3.85546875" bestFit="1" customWidth="1"/>
    <col min="8" max="8" width="4" bestFit="1" customWidth="1"/>
    <col min="9" max="9" width="4.28515625" bestFit="1" customWidth="1"/>
    <col min="10" max="10" width="4.85546875" bestFit="1" customWidth="1"/>
    <col min="11" max="11" width="4.42578125" bestFit="1" customWidth="1"/>
    <col min="12" max="12" width="4.28515625" bestFit="1" customWidth="1"/>
    <col min="13" max="13" width="5.425781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8" width="5.28515625" bestFit="1" customWidth="1"/>
    <col min="19" max="19" width="6" bestFit="1" customWidth="1"/>
    <col min="20" max="21" width="4.28515625" bestFit="1" customWidth="1"/>
    <col min="22" max="24" width="7.42578125" style="52" bestFit="1" customWidth="1"/>
    <col min="25" max="25" width="4.42578125" bestFit="1" customWidth="1"/>
    <col min="26" max="27" width="3.7109375" bestFit="1" customWidth="1"/>
    <col min="28" max="28" width="9.7109375" bestFit="1" customWidth="1"/>
    <col min="29" max="29" width="4.28515625" bestFit="1" customWidth="1"/>
    <col min="30" max="31" width="4.140625" bestFit="1" customWidth="1"/>
    <col min="32" max="32" width="4.85546875" bestFit="1" customWidth="1"/>
    <col min="33" max="33" width="4.28515625" bestFit="1" customWidth="1"/>
    <col min="34" max="34" width="4.140625" bestFit="1" customWidth="1"/>
    <col min="35" max="35" width="5.7109375" bestFit="1" customWidth="1"/>
    <col min="36" max="36" width="9.42578125" bestFit="1" customWidth="1"/>
    <col min="37" max="37" width="12.7109375" bestFit="1" customWidth="1"/>
    <col min="38" max="38" width="26.7109375" bestFit="1" customWidth="1"/>
  </cols>
  <sheetData>
    <row r="1" spans="1:40" ht="18" x14ac:dyDescent="0.25">
      <c r="A1" s="239" t="s">
        <v>370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46" t="s">
        <v>17</v>
      </c>
      <c r="W2" s="47" t="s">
        <v>18</v>
      </c>
      <c r="X2" s="48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4</v>
      </c>
      <c r="D3" s="1">
        <v>1</v>
      </c>
      <c r="E3" s="1">
        <v>1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2</v>
      </c>
      <c r="N3" s="1">
        <v>1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1</v>
      </c>
      <c r="U3" s="9">
        <v>0</v>
      </c>
      <c r="V3" s="49">
        <v>0</v>
      </c>
      <c r="W3" s="50">
        <v>0</v>
      </c>
      <c r="X3" s="43">
        <v>0</v>
      </c>
      <c r="Y3" s="3">
        <v>1</v>
      </c>
      <c r="Z3" s="3">
        <v>2</v>
      </c>
      <c r="AA3" s="3">
        <v>0</v>
      </c>
      <c r="AB3" s="34">
        <f>(Y3+Z3)/(Y3+Z3+AA3)</f>
        <v>1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1</v>
      </c>
      <c r="AI3" s="5">
        <v>7</v>
      </c>
      <c r="AJ3" s="1">
        <v>2</v>
      </c>
      <c r="AK3" s="137" t="s">
        <v>7</v>
      </c>
      <c r="AL3" s="137" t="s">
        <v>232</v>
      </c>
    </row>
    <row r="4" spans="1:40" x14ac:dyDescent="0.2">
      <c r="A4" s="1">
        <v>2</v>
      </c>
      <c r="B4" s="141" t="s">
        <v>290</v>
      </c>
      <c r="C4" s="1">
        <v>4</v>
      </c>
      <c r="D4" s="1">
        <v>3</v>
      </c>
      <c r="E4" s="1">
        <v>1</v>
      </c>
      <c r="F4" s="1">
        <v>2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2</v>
      </c>
      <c r="O4" s="1">
        <v>0</v>
      </c>
      <c r="P4" s="1">
        <v>0</v>
      </c>
      <c r="Q4" s="9">
        <v>1</v>
      </c>
      <c r="R4" s="8">
        <v>3</v>
      </c>
      <c r="S4" s="8">
        <v>0</v>
      </c>
      <c r="T4" s="8">
        <v>0</v>
      </c>
      <c r="U4" s="9">
        <v>0</v>
      </c>
      <c r="V4" s="49">
        <f>F4/D4</f>
        <v>0.66666666666666663</v>
      </c>
      <c r="W4" s="50">
        <f>(F4+L4+M4)/C4</f>
        <v>0.5</v>
      </c>
      <c r="X4" s="43">
        <f>N4/D4</f>
        <v>0.66666666666666663</v>
      </c>
      <c r="Y4" s="3">
        <v>3</v>
      </c>
      <c r="Z4" s="3">
        <v>0</v>
      </c>
      <c r="AA4" s="3">
        <v>0</v>
      </c>
      <c r="AB4" s="34">
        <f>(Y4+Z4)/(Y4+Z4+AA4)</f>
        <v>1</v>
      </c>
      <c r="AC4" s="5">
        <v>0</v>
      </c>
      <c r="AD4" s="5">
        <v>0</v>
      </c>
      <c r="AE4" s="5">
        <v>2</v>
      </c>
      <c r="AF4" s="5">
        <v>0</v>
      </c>
      <c r="AG4" s="5">
        <v>1</v>
      </c>
      <c r="AH4" s="5">
        <v>1</v>
      </c>
      <c r="AI4" s="5">
        <v>7</v>
      </c>
      <c r="AJ4" s="1">
        <v>2</v>
      </c>
      <c r="AK4" s="137" t="s">
        <v>159</v>
      </c>
      <c r="AL4" s="137" t="s">
        <v>245</v>
      </c>
    </row>
    <row r="5" spans="1:40" x14ac:dyDescent="0.2">
      <c r="A5" s="1">
        <v>3</v>
      </c>
      <c r="B5" s="141" t="s">
        <v>291</v>
      </c>
      <c r="C5" s="1">
        <v>5</v>
      </c>
      <c r="D5" s="1">
        <v>4</v>
      </c>
      <c r="E5" s="1">
        <v>2</v>
      </c>
      <c r="F5" s="1">
        <v>2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1</v>
      </c>
      <c r="M5" s="1">
        <v>0</v>
      </c>
      <c r="N5" s="1">
        <v>2</v>
      </c>
      <c r="O5" s="1">
        <v>0</v>
      </c>
      <c r="P5" s="1">
        <v>0</v>
      </c>
      <c r="Q5" s="9">
        <v>0</v>
      </c>
      <c r="R5" s="8">
        <v>2</v>
      </c>
      <c r="S5" s="8">
        <v>0</v>
      </c>
      <c r="T5" s="8">
        <v>0</v>
      </c>
      <c r="U5" s="9">
        <v>0</v>
      </c>
      <c r="V5" s="49">
        <f t="shared" ref="V5:V28" si="0">F5/D5</f>
        <v>0.5</v>
      </c>
      <c r="W5" s="50">
        <f t="shared" ref="W5:W28" si="1">(F5+L5+M5)/C5</f>
        <v>0.6</v>
      </c>
      <c r="X5" s="43">
        <f t="shared" ref="X5:X28" si="2">N5/D5</f>
        <v>0.5</v>
      </c>
      <c r="Y5" s="3">
        <v>3</v>
      </c>
      <c r="Z5" s="3">
        <v>1</v>
      </c>
      <c r="AA5" s="3">
        <v>0</v>
      </c>
      <c r="AB5" s="34">
        <f t="shared" ref="AB5:AB28" si="3">(Y5+Z5)/(Y5+Z5+AA5)</f>
        <v>1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1</v>
      </c>
      <c r="AI5" s="5">
        <v>7</v>
      </c>
      <c r="AJ5" s="1">
        <v>2</v>
      </c>
      <c r="AK5" s="137" t="s">
        <v>7</v>
      </c>
      <c r="AL5" s="137" t="s">
        <v>251</v>
      </c>
    </row>
    <row r="6" spans="1:40" x14ac:dyDescent="0.2">
      <c r="A6" s="1">
        <v>4</v>
      </c>
      <c r="B6" s="141" t="s">
        <v>292</v>
      </c>
      <c r="C6" s="1">
        <v>3</v>
      </c>
      <c r="D6" s="1">
        <v>3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9">
        <v>0</v>
      </c>
      <c r="R6" s="8">
        <v>1</v>
      </c>
      <c r="S6" s="8">
        <v>0</v>
      </c>
      <c r="T6" s="8">
        <v>0</v>
      </c>
      <c r="U6" s="9">
        <v>0</v>
      </c>
      <c r="V6" s="49">
        <f t="shared" si="0"/>
        <v>0.33333333333333331</v>
      </c>
      <c r="W6" s="50">
        <f t="shared" si="1"/>
        <v>0.33333333333333331</v>
      </c>
      <c r="X6" s="43">
        <f t="shared" si="2"/>
        <v>0.33333333333333331</v>
      </c>
      <c r="Y6" s="3">
        <v>1</v>
      </c>
      <c r="Z6" s="3">
        <v>1</v>
      </c>
      <c r="AA6" s="3">
        <v>0</v>
      </c>
      <c r="AB6" s="34">
        <f t="shared" si="3"/>
        <v>1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4</v>
      </c>
      <c r="AJ6" s="1">
        <v>2</v>
      </c>
      <c r="AK6" s="137" t="s">
        <v>7</v>
      </c>
      <c r="AL6" s="137" t="s">
        <v>268</v>
      </c>
    </row>
    <row r="7" spans="1:40" x14ac:dyDescent="0.2">
      <c r="A7" s="1">
        <v>5</v>
      </c>
      <c r="B7" s="141" t="s">
        <v>293</v>
      </c>
      <c r="C7" s="1">
        <v>2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1</v>
      </c>
      <c r="R7" s="8">
        <v>0</v>
      </c>
      <c r="S7" s="8">
        <v>0</v>
      </c>
      <c r="T7" s="8">
        <v>0</v>
      </c>
      <c r="U7" s="9">
        <v>0</v>
      </c>
      <c r="V7" s="49">
        <f t="shared" si="0"/>
        <v>0</v>
      </c>
      <c r="W7" s="50">
        <f t="shared" si="1"/>
        <v>0</v>
      </c>
      <c r="X7" s="43">
        <f t="shared" si="2"/>
        <v>0</v>
      </c>
      <c r="Y7" s="3">
        <v>0</v>
      </c>
      <c r="Z7" s="3">
        <v>1</v>
      </c>
      <c r="AA7" s="3">
        <v>2</v>
      </c>
      <c r="AB7" s="34">
        <f t="shared" si="3"/>
        <v>0.33333333333333331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5</v>
      </c>
      <c r="AJ7" s="14">
        <v>2</v>
      </c>
      <c r="AK7" s="137" t="s">
        <v>369</v>
      </c>
      <c r="AL7" s="137" t="s">
        <v>269</v>
      </c>
    </row>
    <row r="8" spans="1:40" x14ac:dyDescent="0.2">
      <c r="A8" s="1">
        <v>6</v>
      </c>
      <c r="B8" s="141" t="s">
        <v>294</v>
      </c>
      <c r="C8" s="1">
        <v>3</v>
      </c>
      <c r="D8" s="1">
        <v>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2</v>
      </c>
      <c r="S8" s="8">
        <v>1</v>
      </c>
      <c r="T8" s="8">
        <v>0</v>
      </c>
      <c r="U8" s="9">
        <v>0</v>
      </c>
      <c r="V8" s="49">
        <f t="shared" si="0"/>
        <v>0</v>
      </c>
      <c r="W8" s="50">
        <f t="shared" si="1"/>
        <v>0</v>
      </c>
      <c r="X8" s="43">
        <f t="shared" si="2"/>
        <v>0</v>
      </c>
      <c r="Y8" s="3">
        <v>2</v>
      </c>
      <c r="Z8" s="3">
        <v>0</v>
      </c>
      <c r="AA8" s="3">
        <v>0</v>
      </c>
      <c r="AB8" s="34">
        <f t="shared" si="3"/>
        <v>1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1</v>
      </c>
      <c r="AI8" s="5">
        <v>7</v>
      </c>
      <c r="AJ8" s="1">
        <v>2</v>
      </c>
      <c r="AK8" s="137" t="s">
        <v>7</v>
      </c>
      <c r="AL8" s="137" t="s">
        <v>281</v>
      </c>
    </row>
    <row r="9" spans="1:40" x14ac:dyDescent="0.2">
      <c r="A9" s="1">
        <v>7</v>
      </c>
      <c r="B9" s="141" t="s">
        <v>295</v>
      </c>
      <c r="C9" s="1">
        <v>3</v>
      </c>
      <c r="D9" s="1">
        <v>1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0</v>
      </c>
      <c r="P9" s="1">
        <v>0</v>
      </c>
      <c r="Q9" s="9">
        <v>0</v>
      </c>
      <c r="R9" s="8">
        <v>1</v>
      </c>
      <c r="S9" s="8">
        <v>0</v>
      </c>
      <c r="T9" s="8">
        <v>0</v>
      </c>
      <c r="U9" s="9">
        <v>0</v>
      </c>
      <c r="V9" s="49">
        <f t="shared" si="0"/>
        <v>0</v>
      </c>
      <c r="W9" s="50">
        <f t="shared" si="1"/>
        <v>0.66666666666666663</v>
      </c>
      <c r="X9" s="43">
        <f t="shared" si="2"/>
        <v>0</v>
      </c>
      <c r="Y9" s="3">
        <v>0</v>
      </c>
      <c r="Z9" s="3">
        <v>1</v>
      </c>
      <c r="AA9" s="3">
        <v>0</v>
      </c>
      <c r="AB9" s="34">
        <f t="shared" si="3"/>
        <v>1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1</v>
      </c>
      <c r="AI9" s="5">
        <v>4</v>
      </c>
      <c r="AJ9" s="1">
        <v>2</v>
      </c>
      <c r="AK9" s="137" t="s">
        <v>7</v>
      </c>
      <c r="AL9" s="137" t="s">
        <v>310</v>
      </c>
    </row>
    <row r="10" spans="1:40" x14ac:dyDescent="0.2">
      <c r="A10" s="1">
        <v>8</v>
      </c>
      <c r="B10" s="141" t="s">
        <v>296</v>
      </c>
      <c r="C10" s="1">
        <v>5</v>
      </c>
      <c r="D10" s="1">
        <v>4</v>
      </c>
      <c r="E10" s="1">
        <v>2</v>
      </c>
      <c r="F10" s="1">
        <v>2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1</v>
      </c>
      <c r="M10" s="1">
        <v>0</v>
      </c>
      <c r="N10" s="1">
        <v>2</v>
      </c>
      <c r="O10" s="1">
        <v>0</v>
      </c>
      <c r="P10" s="1">
        <v>0</v>
      </c>
      <c r="Q10" s="9">
        <v>0</v>
      </c>
      <c r="R10" s="8">
        <v>0</v>
      </c>
      <c r="S10" s="8">
        <v>0</v>
      </c>
      <c r="T10" s="8">
        <v>1</v>
      </c>
      <c r="U10" s="9">
        <v>0</v>
      </c>
      <c r="V10" s="49">
        <f t="shared" si="0"/>
        <v>0.5</v>
      </c>
      <c r="W10" s="50">
        <f t="shared" si="1"/>
        <v>0.6</v>
      </c>
      <c r="X10" s="43">
        <f t="shared" si="2"/>
        <v>0.5</v>
      </c>
      <c r="Y10" s="3">
        <v>1</v>
      </c>
      <c r="Z10" s="3">
        <v>3</v>
      </c>
      <c r="AA10" s="3">
        <v>0</v>
      </c>
      <c r="AB10" s="34">
        <f t="shared" si="3"/>
        <v>1</v>
      </c>
      <c r="AC10" s="5">
        <v>0</v>
      </c>
      <c r="AD10" s="5">
        <v>0</v>
      </c>
      <c r="AE10" s="5">
        <v>1</v>
      </c>
      <c r="AF10" s="5">
        <v>0</v>
      </c>
      <c r="AG10" s="5">
        <v>1</v>
      </c>
      <c r="AH10" s="5">
        <v>1</v>
      </c>
      <c r="AI10" s="5">
        <v>7</v>
      </c>
      <c r="AJ10" s="1">
        <v>2</v>
      </c>
      <c r="AK10" s="137" t="s">
        <v>323</v>
      </c>
      <c r="AL10" s="137" t="s">
        <v>324</v>
      </c>
    </row>
    <row r="11" spans="1:40" x14ac:dyDescent="0.2">
      <c r="A11" s="1">
        <v>9</v>
      </c>
      <c r="B11" s="141" t="s">
        <v>297</v>
      </c>
      <c r="C11" s="1">
        <v>4</v>
      </c>
      <c r="D11" s="1">
        <v>4</v>
      </c>
      <c r="E11" s="1">
        <v>2</v>
      </c>
      <c r="F11" s="1">
        <v>2</v>
      </c>
      <c r="G11" s="1">
        <v>0</v>
      </c>
      <c r="H11" s="1">
        <v>0</v>
      </c>
      <c r="I11" s="1">
        <v>0</v>
      </c>
      <c r="J11" s="1">
        <v>3</v>
      </c>
      <c r="K11" s="1">
        <v>1</v>
      </c>
      <c r="L11" s="1">
        <v>0</v>
      </c>
      <c r="M11" s="1">
        <v>0</v>
      </c>
      <c r="N11" s="1">
        <v>2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1</v>
      </c>
      <c r="U11" s="9">
        <v>0</v>
      </c>
      <c r="V11" s="49">
        <f t="shared" si="0"/>
        <v>0.5</v>
      </c>
      <c r="W11" s="50">
        <f t="shared" si="1"/>
        <v>0.5</v>
      </c>
      <c r="X11" s="43">
        <f t="shared" si="2"/>
        <v>0.5</v>
      </c>
      <c r="Y11" s="3">
        <v>0</v>
      </c>
      <c r="Z11" s="3">
        <v>0</v>
      </c>
      <c r="AA11" s="3">
        <v>1</v>
      </c>
      <c r="AB11" s="34">
        <f t="shared" si="3"/>
        <v>0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1</v>
      </c>
      <c r="AI11" s="5">
        <v>6</v>
      </c>
      <c r="AJ11" s="1">
        <v>2</v>
      </c>
      <c r="AK11" s="137" t="s">
        <v>7</v>
      </c>
      <c r="AL11" s="18" t="s">
        <v>337</v>
      </c>
    </row>
    <row r="12" spans="1:40" x14ac:dyDescent="0.2">
      <c r="A12" s="1">
        <v>10</v>
      </c>
      <c r="B12" s="141" t="s">
        <v>298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0</v>
      </c>
      <c r="S12" s="8">
        <v>0</v>
      </c>
      <c r="T12" s="8">
        <v>0</v>
      </c>
      <c r="U12" s="9">
        <v>0</v>
      </c>
      <c r="V12" s="49">
        <f t="shared" si="0"/>
        <v>0</v>
      </c>
      <c r="W12" s="50">
        <f t="shared" si="1"/>
        <v>0</v>
      </c>
      <c r="X12" s="43">
        <f t="shared" si="2"/>
        <v>0</v>
      </c>
      <c r="Y12" s="3">
        <v>1</v>
      </c>
      <c r="Z12" s="3">
        <v>0</v>
      </c>
      <c r="AA12" s="3">
        <v>0</v>
      </c>
      <c r="AB12" s="34">
        <f t="shared" si="3"/>
        <v>1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5">
        <v>1</v>
      </c>
      <c r="AI12" s="5">
        <v>8</v>
      </c>
      <c r="AJ12" s="1">
        <v>2</v>
      </c>
      <c r="AK12" s="137" t="s">
        <v>7</v>
      </c>
      <c r="AL12" s="137" t="s">
        <v>346</v>
      </c>
    </row>
    <row r="13" spans="1:40" x14ac:dyDescent="0.2">
      <c r="A13" s="1">
        <v>11</v>
      </c>
      <c r="B13" s="141" t="s">
        <v>298</v>
      </c>
      <c r="C13" s="1">
        <v>5</v>
      </c>
      <c r="D13" s="1">
        <v>4</v>
      </c>
      <c r="E13" s="1">
        <v>1</v>
      </c>
      <c r="F13" s="1">
        <v>3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1</v>
      </c>
      <c r="M13" s="1">
        <v>0</v>
      </c>
      <c r="N13" s="1">
        <v>3</v>
      </c>
      <c r="O13" s="1">
        <v>0</v>
      </c>
      <c r="P13" s="1">
        <v>0</v>
      </c>
      <c r="Q13" s="9">
        <v>0</v>
      </c>
      <c r="R13" s="8">
        <v>1</v>
      </c>
      <c r="S13" s="8">
        <v>0</v>
      </c>
      <c r="T13" s="8">
        <v>1</v>
      </c>
      <c r="U13" s="9">
        <v>0</v>
      </c>
      <c r="V13" s="49">
        <f t="shared" si="0"/>
        <v>0.75</v>
      </c>
      <c r="W13" s="50">
        <f t="shared" si="1"/>
        <v>0.8</v>
      </c>
      <c r="X13" s="43">
        <f t="shared" si="2"/>
        <v>0.75</v>
      </c>
      <c r="Y13" s="3">
        <v>6</v>
      </c>
      <c r="Z13" s="3">
        <v>0</v>
      </c>
      <c r="AA13" s="3">
        <v>0</v>
      </c>
      <c r="AB13" s="34">
        <f t="shared" si="3"/>
        <v>1</v>
      </c>
      <c r="AC13" s="5">
        <v>0</v>
      </c>
      <c r="AD13" s="5">
        <v>0</v>
      </c>
      <c r="AE13" s="5">
        <v>1</v>
      </c>
      <c r="AF13" s="5">
        <v>0</v>
      </c>
      <c r="AG13" s="5">
        <v>1</v>
      </c>
      <c r="AH13" s="5">
        <v>1</v>
      </c>
      <c r="AI13" s="5">
        <v>7</v>
      </c>
      <c r="AJ13" s="1">
        <v>2</v>
      </c>
      <c r="AK13" s="137" t="s">
        <v>7</v>
      </c>
      <c r="AL13" s="137" t="s">
        <v>356</v>
      </c>
    </row>
    <row r="14" spans="1:40" x14ac:dyDescent="0.2">
      <c r="A14" s="1">
        <v>12</v>
      </c>
      <c r="B14" s="141" t="s">
        <v>374</v>
      </c>
      <c r="C14" s="1">
        <v>4</v>
      </c>
      <c r="D14" s="1">
        <v>2</v>
      </c>
      <c r="E14" s="1">
        <v>1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>
        <v>0</v>
      </c>
      <c r="Q14" s="9">
        <v>1</v>
      </c>
      <c r="R14" s="8">
        <v>1</v>
      </c>
      <c r="S14" s="8">
        <v>0</v>
      </c>
      <c r="T14" s="8">
        <v>1</v>
      </c>
      <c r="U14" s="9">
        <v>0</v>
      </c>
      <c r="V14" s="49">
        <f t="shared" si="0"/>
        <v>0.5</v>
      </c>
      <c r="W14" s="50">
        <f t="shared" si="1"/>
        <v>0.5</v>
      </c>
      <c r="X14" s="43">
        <f t="shared" si="2"/>
        <v>0.5</v>
      </c>
      <c r="Y14" s="3">
        <v>1</v>
      </c>
      <c r="Z14" s="3">
        <v>1</v>
      </c>
      <c r="AA14" s="3">
        <v>0</v>
      </c>
      <c r="AB14" s="34">
        <f t="shared" si="3"/>
        <v>1</v>
      </c>
      <c r="AC14" s="5">
        <v>0</v>
      </c>
      <c r="AD14" s="5">
        <v>0</v>
      </c>
      <c r="AE14" s="5">
        <v>0</v>
      </c>
      <c r="AF14" s="5">
        <v>0</v>
      </c>
      <c r="AG14" s="5">
        <v>1</v>
      </c>
      <c r="AH14" s="5">
        <v>1</v>
      </c>
      <c r="AI14" s="5">
        <v>7</v>
      </c>
      <c r="AJ14" s="1">
        <v>2</v>
      </c>
      <c r="AK14" s="137" t="s">
        <v>7</v>
      </c>
      <c r="AL14" s="137" t="s">
        <v>380</v>
      </c>
    </row>
    <row r="15" spans="1:40" x14ac:dyDescent="0.2">
      <c r="A15" s="1">
        <v>13</v>
      </c>
      <c r="B15" s="141" t="s">
        <v>374</v>
      </c>
      <c r="C15" s="1">
        <v>4</v>
      </c>
      <c r="D15" s="1">
        <v>3</v>
      </c>
      <c r="E15" s="1">
        <v>0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2</v>
      </c>
      <c r="O15" s="1">
        <v>0</v>
      </c>
      <c r="P15" s="1">
        <v>0</v>
      </c>
      <c r="Q15" s="9">
        <v>0</v>
      </c>
      <c r="R15" s="8">
        <v>3</v>
      </c>
      <c r="S15" s="8">
        <v>0</v>
      </c>
      <c r="T15" s="8">
        <v>0</v>
      </c>
      <c r="U15" s="9">
        <v>0</v>
      </c>
      <c r="V15" s="49">
        <f t="shared" si="0"/>
        <v>0.66666666666666663</v>
      </c>
      <c r="W15" s="50">
        <f t="shared" si="1"/>
        <v>0.75</v>
      </c>
      <c r="X15" s="43">
        <f t="shared" si="2"/>
        <v>0.66666666666666663</v>
      </c>
      <c r="Y15" s="3">
        <v>2</v>
      </c>
      <c r="Z15" s="3">
        <v>0</v>
      </c>
      <c r="AA15" s="3">
        <v>0</v>
      </c>
      <c r="AB15" s="34">
        <f t="shared" si="3"/>
        <v>1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1</v>
      </c>
      <c r="AI15" s="5">
        <v>7</v>
      </c>
      <c r="AJ15" s="1">
        <v>2</v>
      </c>
      <c r="AK15" s="137" t="s">
        <v>159</v>
      </c>
      <c r="AL15" s="137" t="s">
        <v>393</v>
      </c>
      <c r="AM15" s="42"/>
      <c r="AN15" s="42"/>
    </row>
    <row r="16" spans="1:40" x14ac:dyDescent="0.2">
      <c r="A16" s="1">
        <v>14</v>
      </c>
      <c r="B16" s="141" t="s">
        <v>399</v>
      </c>
      <c r="C16" s="3">
        <v>2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">
        <v>1</v>
      </c>
      <c r="R16" s="9">
        <v>0</v>
      </c>
      <c r="S16" s="9">
        <v>0</v>
      </c>
      <c r="T16" s="9">
        <v>0</v>
      </c>
      <c r="U16" s="9">
        <v>0</v>
      </c>
      <c r="V16" s="49">
        <f t="shared" si="0"/>
        <v>0</v>
      </c>
      <c r="W16" s="50">
        <f t="shared" si="1"/>
        <v>0</v>
      </c>
      <c r="X16" s="43">
        <f t="shared" si="2"/>
        <v>0</v>
      </c>
      <c r="Y16" s="3">
        <v>0</v>
      </c>
      <c r="Z16" s="3">
        <v>0</v>
      </c>
      <c r="AA16" s="3">
        <v>1</v>
      </c>
      <c r="AB16" s="34">
        <f t="shared" si="3"/>
        <v>0</v>
      </c>
      <c r="AC16" s="5">
        <v>0</v>
      </c>
      <c r="AD16" s="5">
        <v>0</v>
      </c>
      <c r="AE16" s="5">
        <v>0</v>
      </c>
      <c r="AF16" s="5">
        <v>0</v>
      </c>
      <c r="AG16" s="5">
        <v>1</v>
      </c>
      <c r="AH16" s="5">
        <v>1</v>
      </c>
      <c r="AI16" s="5">
        <v>5</v>
      </c>
      <c r="AJ16" s="3">
        <v>2</v>
      </c>
      <c r="AK16" s="162" t="s">
        <v>7</v>
      </c>
      <c r="AL16" s="18" t="s">
        <v>414</v>
      </c>
    </row>
    <row r="17" spans="1:38" x14ac:dyDescent="0.2">
      <c r="A17" s="1">
        <v>15</v>
      </c>
      <c r="B17" s="141" t="s">
        <v>403</v>
      </c>
      <c r="C17" s="3">
        <v>3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1</v>
      </c>
      <c r="P17" s="3">
        <v>0</v>
      </c>
      <c r="Q17" s="9">
        <v>0</v>
      </c>
      <c r="R17" s="9">
        <v>1</v>
      </c>
      <c r="S17" s="9">
        <v>0</v>
      </c>
      <c r="T17" s="9">
        <v>0</v>
      </c>
      <c r="U17" s="10">
        <v>0</v>
      </c>
      <c r="V17" s="49">
        <f t="shared" si="0"/>
        <v>0</v>
      </c>
      <c r="W17" s="50">
        <f t="shared" si="1"/>
        <v>0.33333333333333331</v>
      </c>
      <c r="X17" s="43">
        <f t="shared" si="2"/>
        <v>0</v>
      </c>
      <c r="Y17" s="3">
        <v>1</v>
      </c>
      <c r="Z17" s="3">
        <v>3</v>
      </c>
      <c r="AA17" s="3">
        <v>0</v>
      </c>
      <c r="AB17" s="34">
        <f t="shared" si="3"/>
        <v>1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1</v>
      </c>
      <c r="AI17" s="3">
        <v>6</v>
      </c>
      <c r="AJ17" s="3">
        <v>2</v>
      </c>
      <c r="AK17" s="162" t="s">
        <v>7</v>
      </c>
      <c r="AL17" s="18" t="s">
        <v>425</v>
      </c>
    </row>
    <row r="18" spans="1:38" x14ac:dyDescent="0.2">
      <c r="A18" s="1">
        <v>16</v>
      </c>
      <c r="B18" s="141" t="s">
        <v>407</v>
      </c>
      <c r="C18" s="3">
        <v>3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9">
        <v>0</v>
      </c>
      <c r="R18" s="9">
        <v>2</v>
      </c>
      <c r="S18" s="9">
        <v>0</v>
      </c>
      <c r="T18" s="9">
        <v>0</v>
      </c>
      <c r="U18" s="10">
        <v>0</v>
      </c>
      <c r="V18" s="49">
        <v>0</v>
      </c>
      <c r="W18" s="50">
        <f t="shared" si="1"/>
        <v>0</v>
      </c>
      <c r="X18" s="43">
        <v>0</v>
      </c>
      <c r="Y18" s="3">
        <v>8</v>
      </c>
      <c r="Z18" s="3">
        <v>0</v>
      </c>
      <c r="AA18" s="3">
        <v>0</v>
      </c>
      <c r="AB18" s="34">
        <f t="shared" si="3"/>
        <v>1</v>
      </c>
      <c r="AC18" s="3">
        <v>0</v>
      </c>
      <c r="AD18" s="3">
        <v>0</v>
      </c>
      <c r="AE18" s="3">
        <v>2</v>
      </c>
      <c r="AF18" s="3">
        <v>1</v>
      </c>
      <c r="AG18" s="3">
        <v>1</v>
      </c>
      <c r="AH18" s="3">
        <v>1</v>
      </c>
      <c r="AI18" s="3">
        <v>7</v>
      </c>
      <c r="AJ18" s="3">
        <v>2</v>
      </c>
      <c r="AK18" s="162" t="s">
        <v>159</v>
      </c>
      <c r="AL18" s="162" t="s">
        <v>436</v>
      </c>
    </row>
    <row r="19" spans="1:38" x14ac:dyDescent="0.2">
      <c r="A19" s="1">
        <v>17</v>
      </c>
      <c r="B19" s="141" t="s">
        <v>407</v>
      </c>
      <c r="C19" s="3">
        <v>4</v>
      </c>
      <c r="D19" s="3">
        <v>4</v>
      </c>
      <c r="E19" s="3">
        <v>0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9">
        <v>0</v>
      </c>
      <c r="R19" s="9">
        <v>4</v>
      </c>
      <c r="S19" s="9">
        <v>0</v>
      </c>
      <c r="T19" s="9">
        <v>0</v>
      </c>
      <c r="U19" s="10">
        <v>0</v>
      </c>
      <c r="V19" s="49">
        <f t="shared" si="0"/>
        <v>0.25</v>
      </c>
      <c r="W19" s="50">
        <f t="shared" si="1"/>
        <v>0.25</v>
      </c>
      <c r="X19" s="43">
        <f t="shared" si="2"/>
        <v>0.25</v>
      </c>
      <c r="Y19" s="3">
        <v>2</v>
      </c>
      <c r="Z19" s="3">
        <v>2</v>
      </c>
      <c r="AA19" s="3">
        <v>0</v>
      </c>
      <c r="AB19" s="34">
        <f t="shared" si="3"/>
        <v>1</v>
      </c>
      <c r="AC19" s="3">
        <v>0</v>
      </c>
      <c r="AD19" s="3">
        <v>0</v>
      </c>
      <c r="AE19" s="3">
        <v>0</v>
      </c>
      <c r="AF19" s="3">
        <v>0</v>
      </c>
      <c r="AG19" s="3">
        <v>1</v>
      </c>
      <c r="AH19" s="3">
        <v>1</v>
      </c>
      <c r="AI19" s="3">
        <v>7</v>
      </c>
      <c r="AJ19" s="3">
        <v>2</v>
      </c>
      <c r="AK19" s="162" t="s">
        <v>7</v>
      </c>
      <c r="AL19" s="162" t="s">
        <v>446</v>
      </c>
    </row>
    <row r="20" spans="1:38" x14ac:dyDescent="0.2">
      <c r="A20" s="3">
        <v>18</v>
      </c>
      <c r="B20" s="161" t="s">
        <v>450</v>
      </c>
      <c r="C20" s="3">
        <v>3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9">
        <v>0</v>
      </c>
      <c r="R20" s="9">
        <v>5</v>
      </c>
      <c r="S20" s="9">
        <v>0</v>
      </c>
      <c r="T20" s="9">
        <v>0</v>
      </c>
      <c r="U20" s="10">
        <v>0</v>
      </c>
      <c r="V20" s="49">
        <f t="shared" si="0"/>
        <v>0</v>
      </c>
      <c r="W20" s="50">
        <f t="shared" si="1"/>
        <v>0.33333333333333331</v>
      </c>
      <c r="X20" s="43">
        <f t="shared" si="2"/>
        <v>0</v>
      </c>
      <c r="Y20" s="3">
        <v>0</v>
      </c>
      <c r="Z20" s="3">
        <v>4</v>
      </c>
      <c r="AA20" s="3">
        <v>0</v>
      </c>
      <c r="AB20" s="34">
        <f t="shared" si="3"/>
        <v>1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1</v>
      </c>
      <c r="AI20" s="3">
        <v>7</v>
      </c>
      <c r="AJ20" s="3">
        <v>2</v>
      </c>
      <c r="AK20" s="162" t="s">
        <v>7</v>
      </c>
      <c r="AL20" s="180" t="s">
        <v>460</v>
      </c>
    </row>
    <row r="21" spans="1:38" x14ac:dyDescent="0.2">
      <c r="A21" s="3">
        <v>19</v>
      </c>
      <c r="B21" s="161" t="s">
        <v>450</v>
      </c>
      <c r="C21" s="3">
        <v>2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">
        <v>0</v>
      </c>
      <c r="R21" s="9">
        <v>2</v>
      </c>
      <c r="S21" s="9">
        <v>0</v>
      </c>
      <c r="T21" s="9">
        <v>0</v>
      </c>
      <c r="U21" s="10">
        <v>0</v>
      </c>
      <c r="V21" s="49">
        <f t="shared" si="0"/>
        <v>0</v>
      </c>
      <c r="W21" s="50">
        <f t="shared" si="1"/>
        <v>0</v>
      </c>
      <c r="X21" s="43">
        <f t="shared" si="2"/>
        <v>0</v>
      </c>
      <c r="Y21" s="3">
        <v>3</v>
      </c>
      <c r="Z21" s="3">
        <v>0</v>
      </c>
      <c r="AA21" s="3">
        <v>0</v>
      </c>
      <c r="AB21" s="34">
        <f t="shared" si="3"/>
        <v>1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3">
        <v>4</v>
      </c>
      <c r="AJ21" s="3">
        <v>2</v>
      </c>
      <c r="AK21" s="162" t="s">
        <v>159</v>
      </c>
      <c r="AL21" s="162" t="s">
        <v>276</v>
      </c>
    </row>
    <row r="22" spans="1:38" x14ac:dyDescent="0.2">
      <c r="A22" s="3">
        <v>20</v>
      </c>
      <c r="B22" s="161" t="s">
        <v>474</v>
      </c>
      <c r="C22" s="3">
        <v>4</v>
      </c>
      <c r="D22" s="3">
        <v>4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9">
        <v>0</v>
      </c>
      <c r="R22" s="9">
        <v>2</v>
      </c>
      <c r="S22" s="9">
        <v>0</v>
      </c>
      <c r="T22" s="9">
        <v>0</v>
      </c>
      <c r="U22" s="10">
        <v>0</v>
      </c>
      <c r="V22" s="49">
        <f t="shared" si="0"/>
        <v>0.25</v>
      </c>
      <c r="W22" s="50">
        <f t="shared" si="1"/>
        <v>0.25</v>
      </c>
      <c r="X22" s="43">
        <f t="shared" si="2"/>
        <v>0.25</v>
      </c>
      <c r="Y22" s="3">
        <v>3</v>
      </c>
      <c r="Z22" s="3">
        <v>0</v>
      </c>
      <c r="AA22" s="3">
        <v>0</v>
      </c>
      <c r="AB22" s="34">
        <f t="shared" si="3"/>
        <v>1</v>
      </c>
      <c r="AC22" s="3">
        <v>0</v>
      </c>
      <c r="AD22" s="3">
        <v>1</v>
      </c>
      <c r="AE22" s="3">
        <v>0</v>
      </c>
      <c r="AF22" s="3">
        <v>0</v>
      </c>
      <c r="AG22" s="3">
        <v>1</v>
      </c>
      <c r="AH22" s="3">
        <v>1</v>
      </c>
      <c r="AI22" s="3">
        <v>7</v>
      </c>
      <c r="AJ22" s="3">
        <v>2</v>
      </c>
      <c r="AK22" s="162" t="s">
        <v>227</v>
      </c>
      <c r="AL22" s="162" t="s">
        <v>483</v>
      </c>
    </row>
    <row r="23" spans="1:38" x14ac:dyDescent="0.2">
      <c r="A23" s="3">
        <v>21</v>
      </c>
      <c r="B23" s="161" t="s">
        <v>490</v>
      </c>
      <c r="C23" s="3">
        <v>4</v>
      </c>
      <c r="D23" s="3">
        <v>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9">
        <v>0</v>
      </c>
      <c r="R23" s="9">
        <v>1</v>
      </c>
      <c r="S23" s="9">
        <v>0</v>
      </c>
      <c r="T23" s="9">
        <v>0</v>
      </c>
      <c r="U23" s="9">
        <v>0</v>
      </c>
      <c r="V23" s="49">
        <f t="shared" si="0"/>
        <v>0</v>
      </c>
      <c r="W23" s="50">
        <f t="shared" si="1"/>
        <v>0</v>
      </c>
      <c r="X23" s="43">
        <f t="shared" si="2"/>
        <v>0</v>
      </c>
      <c r="Y23" s="3">
        <v>3</v>
      </c>
      <c r="Z23" s="3">
        <v>0</v>
      </c>
      <c r="AA23" s="3">
        <v>0</v>
      </c>
      <c r="AB23" s="34">
        <f t="shared" si="3"/>
        <v>1</v>
      </c>
      <c r="AC23" s="5">
        <v>0</v>
      </c>
      <c r="AD23" s="5">
        <v>1</v>
      </c>
      <c r="AE23" s="5">
        <v>2</v>
      </c>
      <c r="AF23" s="5">
        <v>0</v>
      </c>
      <c r="AG23" s="5">
        <v>1</v>
      </c>
      <c r="AH23" s="5">
        <v>1</v>
      </c>
      <c r="AI23" s="5">
        <v>7</v>
      </c>
      <c r="AJ23" s="3">
        <v>2</v>
      </c>
      <c r="AK23" s="162" t="s">
        <v>159</v>
      </c>
      <c r="AL23" s="18" t="s">
        <v>501</v>
      </c>
    </row>
    <row r="24" spans="1:38" x14ac:dyDescent="0.2">
      <c r="A24" s="3">
        <v>22</v>
      </c>
      <c r="B24" s="161" t="s">
        <v>474</v>
      </c>
      <c r="C24" s="3">
        <v>4</v>
      </c>
      <c r="D24" s="3">
        <v>3</v>
      </c>
      <c r="E24" s="3">
        <v>3</v>
      </c>
      <c r="F24" s="3">
        <v>1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v>0</v>
      </c>
      <c r="M24" s="3">
        <v>1</v>
      </c>
      <c r="N24" s="3">
        <v>1</v>
      </c>
      <c r="O24" s="3">
        <v>1</v>
      </c>
      <c r="P24" s="3">
        <v>0</v>
      </c>
      <c r="Q24" s="3">
        <v>0</v>
      </c>
      <c r="R24" s="3">
        <v>3</v>
      </c>
      <c r="S24" s="3">
        <v>0</v>
      </c>
      <c r="T24" s="9">
        <v>0</v>
      </c>
      <c r="U24" s="10">
        <v>0</v>
      </c>
      <c r="V24" s="49">
        <f t="shared" si="0"/>
        <v>0.33333333333333331</v>
      </c>
      <c r="W24" s="50">
        <f t="shared" si="1"/>
        <v>0.5</v>
      </c>
      <c r="X24" s="43">
        <f t="shared" si="2"/>
        <v>0.33333333333333331</v>
      </c>
      <c r="Y24" s="3">
        <v>0</v>
      </c>
      <c r="Z24" s="3">
        <v>1</v>
      </c>
      <c r="AA24" s="3">
        <v>0</v>
      </c>
      <c r="AB24" s="34">
        <f t="shared" si="3"/>
        <v>1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1</v>
      </c>
      <c r="AI24" s="3">
        <v>4</v>
      </c>
      <c r="AJ24" s="3">
        <v>2</v>
      </c>
      <c r="AK24" s="3" t="s">
        <v>7</v>
      </c>
      <c r="AL24" s="3" t="s">
        <v>518</v>
      </c>
    </row>
    <row r="25" spans="1:38" x14ac:dyDescent="0.2">
      <c r="A25" s="1">
        <v>23</v>
      </c>
      <c r="B25" s="161" t="s">
        <v>522</v>
      </c>
      <c r="C25" s="5">
        <v>3</v>
      </c>
      <c r="D25" s="5">
        <v>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0">
        <v>0</v>
      </c>
      <c r="R25" s="10">
        <v>1</v>
      </c>
      <c r="S25" s="10">
        <v>0</v>
      </c>
      <c r="T25" s="9">
        <v>0</v>
      </c>
      <c r="U25" s="10">
        <v>0</v>
      </c>
      <c r="V25" s="49">
        <f t="shared" si="0"/>
        <v>0</v>
      </c>
      <c r="W25" s="50">
        <f t="shared" si="1"/>
        <v>0</v>
      </c>
      <c r="X25" s="43">
        <f t="shared" si="2"/>
        <v>0</v>
      </c>
      <c r="Y25" s="3">
        <v>0</v>
      </c>
      <c r="Z25" s="3">
        <v>2</v>
      </c>
      <c r="AA25" s="3">
        <v>0</v>
      </c>
      <c r="AB25" s="34">
        <f t="shared" si="3"/>
        <v>1</v>
      </c>
      <c r="AC25" s="3">
        <v>0</v>
      </c>
      <c r="AD25" s="3">
        <v>0</v>
      </c>
      <c r="AE25" s="3">
        <v>0</v>
      </c>
      <c r="AF25" s="3">
        <v>0</v>
      </c>
      <c r="AG25" s="3">
        <v>1</v>
      </c>
      <c r="AH25" s="3">
        <v>1</v>
      </c>
      <c r="AI25" s="3">
        <v>7</v>
      </c>
      <c r="AJ25" s="3">
        <v>2</v>
      </c>
      <c r="AK25" s="162" t="s">
        <v>7</v>
      </c>
      <c r="AL25" s="162" t="s">
        <v>530</v>
      </c>
    </row>
    <row r="26" spans="1:38" x14ac:dyDescent="0.2">
      <c r="A26" s="3">
        <v>24</v>
      </c>
      <c r="B26" s="161" t="s">
        <v>522</v>
      </c>
      <c r="C26" s="3">
        <v>4</v>
      </c>
      <c r="D26" s="3">
        <v>3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1</v>
      </c>
      <c r="O26" s="3">
        <v>0</v>
      </c>
      <c r="P26" s="3">
        <v>0</v>
      </c>
      <c r="Q26" s="9">
        <v>0</v>
      </c>
      <c r="R26" s="9">
        <v>2</v>
      </c>
      <c r="S26" s="9">
        <v>0</v>
      </c>
      <c r="T26" s="9">
        <v>1</v>
      </c>
      <c r="U26" s="9">
        <v>0</v>
      </c>
      <c r="V26" s="49">
        <f t="shared" si="0"/>
        <v>0.33333333333333331</v>
      </c>
      <c r="W26" s="50">
        <f t="shared" si="1"/>
        <v>0.5</v>
      </c>
      <c r="X26" s="43">
        <f t="shared" si="2"/>
        <v>0.33333333333333331</v>
      </c>
      <c r="Y26" s="3">
        <v>4</v>
      </c>
      <c r="Z26" s="3">
        <v>1</v>
      </c>
      <c r="AA26" s="3">
        <v>0</v>
      </c>
      <c r="AB26" s="34">
        <f t="shared" si="3"/>
        <v>1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5">
        <v>1</v>
      </c>
      <c r="AI26" s="5">
        <v>7</v>
      </c>
      <c r="AJ26" s="3">
        <v>7</v>
      </c>
      <c r="AK26" s="162" t="s">
        <v>7</v>
      </c>
      <c r="AL26" s="162" t="s">
        <v>547</v>
      </c>
    </row>
    <row r="27" spans="1:38" x14ac:dyDescent="0.2">
      <c r="A27" s="3">
        <v>25</v>
      </c>
      <c r="B27" s="161" t="s">
        <v>490</v>
      </c>
      <c r="C27" s="3">
        <v>4</v>
      </c>
      <c r="D27" s="3">
        <v>4</v>
      </c>
      <c r="E27" s="3">
        <v>1</v>
      </c>
      <c r="F27" s="3">
        <v>1</v>
      </c>
      <c r="G27" s="3">
        <v>0</v>
      </c>
      <c r="H27" s="3">
        <v>0</v>
      </c>
      <c r="I27" s="3">
        <v>0</v>
      </c>
      <c r="J27" s="3">
        <v>2</v>
      </c>
      <c r="K27" s="3">
        <v>0</v>
      </c>
      <c r="L27" s="3">
        <v>0</v>
      </c>
      <c r="M27" s="3">
        <v>0</v>
      </c>
      <c r="N27" s="3">
        <v>1</v>
      </c>
      <c r="O27" s="3">
        <v>2</v>
      </c>
      <c r="P27" s="3">
        <v>0</v>
      </c>
      <c r="Q27" s="9">
        <v>0</v>
      </c>
      <c r="R27" s="9">
        <v>0</v>
      </c>
      <c r="S27" s="9">
        <v>0</v>
      </c>
      <c r="T27" s="9">
        <v>1</v>
      </c>
      <c r="U27" s="9">
        <v>0</v>
      </c>
      <c r="V27" s="49">
        <f t="shared" si="0"/>
        <v>0.25</v>
      </c>
      <c r="W27" s="50">
        <f t="shared" si="1"/>
        <v>0.25</v>
      </c>
      <c r="X27" s="43">
        <f t="shared" si="2"/>
        <v>0.25</v>
      </c>
      <c r="Y27" s="3">
        <v>3</v>
      </c>
      <c r="Z27" s="3">
        <v>1</v>
      </c>
      <c r="AA27" s="3">
        <v>2</v>
      </c>
      <c r="AB27" s="34">
        <f t="shared" si="3"/>
        <v>0.66666666666666663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1</v>
      </c>
      <c r="AI27" s="5">
        <v>6</v>
      </c>
      <c r="AJ27" s="3">
        <v>7</v>
      </c>
      <c r="AK27" s="162" t="s">
        <v>7</v>
      </c>
      <c r="AL27" s="162" t="s">
        <v>565</v>
      </c>
    </row>
    <row r="28" spans="1:38" x14ac:dyDescent="0.2">
      <c r="A28" s="3">
        <v>25</v>
      </c>
      <c r="B28" s="161" t="s">
        <v>578</v>
      </c>
      <c r="C28" s="3">
        <v>3</v>
      </c>
      <c r="D28" s="3">
        <v>1</v>
      </c>
      <c r="E28" s="3">
        <v>2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0</v>
      </c>
      <c r="N28" s="3">
        <v>1</v>
      </c>
      <c r="O28" s="3">
        <v>0</v>
      </c>
      <c r="P28" s="3">
        <v>0</v>
      </c>
      <c r="Q28" s="9">
        <v>0</v>
      </c>
      <c r="R28" s="9">
        <v>0</v>
      </c>
      <c r="S28" s="9">
        <v>0</v>
      </c>
      <c r="T28" s="9">
        <v>1</v>
      </c>
      <c r="U28" s="9">
        <v>0</v>
      </c>
      <c r="V28" s="49">
        <f t="shared" si="0"/>
        <v>1</v>
      </c>
      <c r="W28" s="50">
        <f t="shared" si="1"/>
        <v>1</v>
      </c>
      <c r="X28" s="43">
        <f t="shared" si="2"/>
        <v>1</v>
      </c>
      <c r="Y28" s="3">
        <v>1</v>
      </c>
      <c r="Z28" s="3">
        <v>1</v>
      </c>
      <c r="AA28" s="3">
        <v>0</v>
      </c>
      <c r="AB28" s="34">
        <f t="shared" si="3"/>
        <v>1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1</v>
      </c>
      <c r="AI28" s="5">
        <v>7</v>
      </c>
      <c r="AJ28" s="3">
        <v>7</v>
      </c>
      <c r="AK28" s="162" t="s">
        <v>7</v>
      </c>
      <c r="AL28" s="162" t="s">
        <v>586</v>
      </c>
    </row>
    <row r="29" spans="1:38" ht="13.5" thickBot="1" x14ac:dyDescent="0.25">
      <c r="A29" s="23">
        <v>26</v>
      </c>
      <c r="B29" s="223" t="s">
        <v>296</v>
      </c>
      <c r="C29" s="23">
        <v>4</v>
      </c>
      <c r="D29" s="23">
        <v>3</v>
      </c>
      <c r="E29" s="23">
        <v>0</v>
      </c>
      <c r="F29" s="23">
        <v>1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</v>
      </c>
      <c r="M29" s="23">
        <v>0</v>
      </c>
      <c r="N29" s="23">
        <v>1</v>
      </c>
      <c r="O29" s="23">
        <v>0</v>
      </c>
      <c r="P29" s="23">
        <v>0</v>
      </c>
      <c r="Q29" s="26">
        <v>0</v>
      </c>
      <c r="R29" s="26">
        <v>2</v>
      </c>
      <c r="S29" s="26">
        <v>0</v>
      </c>
      <c r="T29" s="26">
        <v>1</v>
      </c>
      <c r="U29" s="26">
        <v>0</v>
      </c>
      <c r="V29" s="51">
        <f t="shared" ref="V29" si="4">F29/D29</f>
        <v>0.33333333333333331</v>
      </c>
      <c r="W29" s="51">
        <f t="shared" ref="W29" si="5">(F29+L29+M29)/C29</f>
        <v>0.5</v>
      </c>
      <c r="X29" s="44">
        <f t="shared" ref="X29" si="6">N29/D29</f>
        <v>0.33333333333333331</v>
      </c>
      <c r="Y29" s="23">
        <v>1</v>
      </c>
      <c r="Z29" s="23">
        <v>2</v>
      </c>
      <c r="AA29" s="23">
        <v>0</v>
      </c>
      <c r="AB29" s="35">
        <f t="shared" ref="AB29" si="7">(Y29+Z29)/(Y29+Z29+AA29)</f>
        <v>1</v>
      </c>
      <c r="AC29" s="19">
        <v>0</v>
      </c>
      <c r="AD29" s="19">
        <v>0</v>
      </c>
      <c r="AE29" s="19">
        <v>0</v>
      </c>
      <c r="AF29" s="19">
        <v>0</v>
      </c>
      <c r="AG29" s="19">
        <v>1</v>
      </c>
      <c r="AH29" s="19">
        <v>1</v>
      </c>
      <c r="AI29" s="19">
        <v>7</v>
      </c>
      <c r="AJ29" s="23">
        <v>7</v>
      </c>
      <c r="AK29" s="206" t="s">
        <v>7</v>
      </c>
      <c r="AL29" s="206" t="s">
        <v>599</v>
      </c>
    </row>
    <row r="30" spans="1:38" x14ac:dyDescent="0.2">
      <c r="A30" s="3"/>
      <c r="B30" s="150"/>
      <c r="C30" s="53">
        <f t="shared" ref="C30:U30" si="8">SUM(C3:C29)</f>
        <v>96</v>
      </c>
      <c r="D30" s="53">
        <f>SUM(D3:D29)</f>
        <v>75</v>
      </c>
      <c r="E30" s="53">
        <f t="shared" si="8"/>
        <v>19</v>
      </c>
      <c r="F30" s="53">
        <f t="shared" si="8"/>
        <v>23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15</v>
      </c>
      <c r="K30" s="11">
        <f t="shared" si="8"/>
        <v>11</v>
      </c>
      <c r="L30" s="11">
        <f t="shared" si="8"/>
        <v>13</v>
      </c>
      <c r="M30" s="11">
        <f t="shared" si="8"/>
        <v>4</v>
      </c>
      <c r="N30" s="11">
        <f t="shared" si="8"/>
        <v>23</v>
      </c>
      <c r="O30" s="11">
        <f t="shared" si="8"/>
        <v>4</v>
      </c>
      <c r="P30" s="11">
        <f t="shared" si="8"/>
        <v>0</v>
      </c>
      <c r="Q30" s="12">
        <f t="shared" si="8"/>
        <v>4</v>
      </c>
      <c r="R30" s="12">
        <f t="shared" si="8"/>
        <v>39</v>
      </c>
      <c r="S30" s="12">
        <f t="shared" si="8"/>
        <v>1</v>
      </c>
      <c r="T30" s="12">
        <f t="shared" si="8"/>
        <v>9</v>
      </c>
      <c r="U30" s="12">
        <f t="shared" si="8"/>
        <v>0</v>
      </c>
      <c r="V30" s="55">
        <f>F30/D30</f>
        <v>0.30666666666666664</v>
      </c>
      <c r="W30" s="55">
        <f>(F30+L30+M30)/C30</f>
        <v>0.41666666666666669</v>
      </c>
      <c r="X30" s="56">
        <f>N30/D30</f>
        <v>0.30666666666666664</v>
      </c>
      <c r="Y30" s="2">
        <f>SUM(Y3:Y29)</f>
        <v>50</v>
      </c>
      <c r="Z30" s="2">
        <f>SUM(Z3:Z29)</f>
        <v>27</v>
      </c>
      <c r="AA30" s="2">
        <f>SUM(AA3:AA29)</f>
        <v>6</v>
      </c>
      <c r="AB30" s="57">
        <f t="shared" ref="AB30" si="9">(Y30+Z30)/(Y30+Z30+AA30)</f>
        <v>0.92771084337349397</v>
      </c>
      <c r="AC30" s="2">
        <f t="shared" ref="AC30:AI30" si="10">SUM(AC3:AC29)</f>
        <v>0</v>
      </c>
      <c r="AD30" s="2">
        <f t="shared" si="10"/>
        <v>3</v>
      </c>
      <c r="AE30" s="2">
        <f t="shared" si="10"/>
        <v>8</v>
      </c>
      <c r="AF30" s="2">
        <f t="shared" si="10"/>
        <v>1</v>
      </c>
      <c r="AG30" s="2">
        <f t="shared" si="10"/>
        <v>27</v>
      </c>
      <c r="AH30" s="2">
        <f t="shared" si="10"/>
        <v>27</v>
      </c>
      <c r="AI30" s="2">
        <f t="shared" si="10"/>
        <v>171</v>
      </c>
      <c r="AJ30" s="1"/>
      <c r="AK30" s="1"/>
      <c r="AL30" s="1"/>
    </row>
    <row r="31" spans="1:38" x14ac:dyDescent="0.2">
      <c r="A31" s="4"/>
      <c r="B31" s="15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T31" s="21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3</v>
      </c>
      <c r="D34" s="1">
        <v>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0</v>
      </c>
      <c r="S34" s="8">
        <v>0</v>
      </c>
      <c r="T34" s="8">
        <v>0</v>
      </c>
      <c r="U34" s="9">
        <v>0</v>
      </c>
      <c r="V34" s="49">
        <f t="shared" ref="V34:V43" si="11">F34/D34</f>
        <v>0</v>
      </c>
      <c r="W34" s="50">
        <f t="shared" ref="W34:W43" si="12">(F34+L34+M34)/C34</f>
        <v>0</v>
      </c>
      <c r="X34" s="43">
        <f t="shared" ref="X34:X43" si="13">N34/D34</f>
        <v>0</v>
      </c>
      <c r="Y34" s="3">
        <v>1</v>
      </c>
      <c r="Z34" s="3">
        <v>0</v>
      </c>
      <c r="AA34" s="3">
        <v>0</v>
      </c>
      <c r="AB34" s="34">
        <f t="shared" ref="AB34:AB43" si="14">(Y34+Z34)/(Y34+Z34+AA34)</f>
        <v>1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1</v>
      </c>
      <c r="AI34" s="5">
        <v>8</v>
      </c>
      <c r="AJ34" s="1">
        <v>2</v>
      </c>
      <c r="AK34" s="137" t="s">
        <v>7</v>
      </c>
      <c r="AL34" s="137" t="s">
        <v>346</v>
      </c>
    </row>
    <row r="35" spans="1:38" x14ac:dyDescent="0.2">
      <c r="A35" s="1">
        <v>11</v>
      </c>
      <c r="B35" s="141" t="s">
        <v>298</v>
      </c>
      <c r="C35" s="1">
        <v>5</v>
      </c>
      <c r="D35" s="1">
        <v>4</v>
      </c>
      <c r="E35" s="1">
        <v>1</v>
      </c>
      <c r="F35" s="1">
        <v>3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1</v>
      </c>
      <c r="M35" s="1">
        <v>0</v>
      </c>
      <c r="N35" s="1">
        <v>3</v>
      </c>
      <c r="O35" s="1">
        <v>0</v>
      </c>
      <c r="P35" s="1">
        <v>0</v>
      </c>
      <c r="Q35" s="9">
        <v>0</v>
      </c>
      <c r="R35" s="8">
        <v>0</v>
      </c>
      <c r="S35" s="8">
        <v>0</v>
      </c>
      <c r="T35" s="8">
        <v>1</v>
      </c>
      <c r="U35" s="9">
        <v>0</v>
      </c>
      <c r="V35" s="49">
        <f t="shared" si="11"/>
        <v>0.75</v>
      </c>
      <c r="W35" s="50">
        <f t="shared" si="12"/>
        <v>0.8</v>
      </c>
      <c r="X35" s="43">
        <f t="shared" si="13"/>
        <v>0.75</v>
      </c>
      <c r="Y35" s="3">
        <v>6</v>
      </c>
      <c r="Z35" s="3">
        <v>0</v>
      </c>
      <c r="AA35" s="3">
        <v>0</v>
      </c>
      <c r="AB35" s="34">
        <f t="shared" si="14"/>
        <v>1</v>
      </c>
      <c r="AC35" s="5">
        <v>0</v>
      </c>
      <c r="AD35" s="5">
        <v>0</v>
      </c>
      <c r="AE35" s="5">
        <v>1</v>
      </c>
      <c r="AF35" s="5">
        <v>0</v>
      </c>
      <c r="AG35" s="5">
        <v>1</v>
      </c>
      <c r="AH35" s="5">
        <v>1</v>
      </c>
      <c r="AI35" s="5">
        <v>7</v>
      </c>
      <c r="AJ35" s="1">
        <v>2</v>
      </c>
      <c r="AK35" s="137" t="s">
        <v>7</v>
      </c>
      <c r="AL35" s="137" t="s">
        <v>356</v>
      </c>
    </row>
    <row r="36" spans="1:38" x14ac:dyDescent="0.2">
      <c r="A36" s="1">
        <v>12</v>
      </c>
      <c r="B36" s="141" t="s">
        <v>374</v>
      </c>
      <c r="C36" s="1">
        <v>4</v>
      </c>
      <c r="D36" s="1">
        <v>2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1</v>
      </c>
      <c r="L36" s="1">
        <v>1</v>
      </c>
      <c r="M36" s="1">
        <v>0</v>
      </c>
      <c r="N36" s="1">
        <v>1</v>
      </c>
      <c r="O36" s="1">
        <v>0</v>
      </c>
      <c r="P36" s="1">
        <v>0</v>
      </c>
      <c r="Q36" s="9">
        <v>1</v>
      </c>
      <c r="R36" s="8">
        <v>1</v>
      </c>
      <c r="S36" s="8">
        <v>0</v>
      </c>
      <c r="T36" s="8">
        <v>1</v>
      </c>
      <c r="U36" s="9">
        <v>0</v>
      </c>
      <c r="V36" s="49">
        <f t="shared" si="11"/>
        <v>0.5</v>
      </c>
      <c r="W36" s="50">
        <f t="shared" si="12"/>
        <v>0.5</v>
      </c>
      <c r="X36" s="43">
        <f t="shared" si="13"/>
        <v>0.5</v>
      </c>
      <c r="Y36" s="3">
        <v>1</v>
      </c>
      <c r="Z36" s="3">
        <v>1</v>
      </c>
      <c r="AA36" s="3">
        <v>0</v>
      </c>
      <c r="AB36" s="34">
        <f t="shared" si="14"/>
        <v>1</v>
      </c>
      <c r="AC36" s="5">
        <v>0</v>
      </c>
      <c r="AD36" s="5">
        <v>0</v>
      </c>
      <c r="AE36" s="5">
        <v>0</v>
      </c>
      <c r="AF36" s="5">
        <v>0</v>
      </c>
      <c r="AG36" s="5">
        <v>1</v>
      </c>
      <c r="AH36" s="5">
        <v>1</v>
      </c>
      <c r="AI36" s="5">
        <v>7</v>
      </c>
      <c r="AJ36" s="1">
        <v>2</v>
      </c>
      <c r="AK36" s="137" t="s">
        <v>7</v>
      </c>
      <c r="AL36" s="137" t="s">
        <v>380</v>
      </c>
    </row>
    <row r="37" spans="1:38" x14ac:dyDescent="0.2">
      <c r="A37" s="1">
        <v>13</v>
      </c>
      <c r="B37" s="141" t="s">
        <v>374</v>
      </c>
      <c r="C37" s="1">
        <v>4</v>
      </c>
      <c r="D37" s="1">
        <v>3</v>
      </c>
      <c r="E37" s="1">
        <v>0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2</v>
      </c>
      <c r="O37" s="1">
        <v>0</v>
      </c>
      <c r="P37" s="1">
        <v>0</v>
      </c>
      <c r="Q37" s="9">
        <v>0</v>
      </c>
      <c r="R37" s="8">
        <v>3</v>
      </c>
      <c r="S37" s="8">
        <v>0</v>
      </c>
      <c r="T37" s="8">
        <v>0</v>
      </c>
      <c r="U37" s="9">
        <v>0</v>
      </c>
      <c r="V37" s="49">
        <f t="shared" si="11"/>
        <v>0.66666666666666663</v>
      </c>
      <c r="W37" s="50">
        <f t="shared" si="12"/>
        <v>0.75</v>
      </c>
      <c r="X37" s="43">
        <f t="shared" si="13"/>
        <v>0.66666666666666663</v>
      </c>
      <c r="Y37" s="3">
        <v>2</v>
      </c>
      <c r="Z37" s="3">
        <v>0</v>
      </c>
      <c r="AA37" s="3">
        <v>0</v>
      </c>
      <c r="AB37" s="34">
        <f t="shared" si="14"/>
        <v>1</v>
      </c>
      <c r="AC37" s="5">
        <v>0</v>
      </c>
      <c r="AD37" s="5">
        <v>1</v>
      </c>
      <c r="AE37" s="5">
        <v>0</v>
      </c>
      <c r="AF37" s="5">
        <v>0</v>
      </c>
      <c r="AG37" s="5">
        <v>1</v>
      </c>
      <c r="AH37" s="5">
        <v>1</v>
      </c>
      <c r="AI37" s="5">
        <v>7</v>
      </c>
      <c r="AJ37" s="1">
        <v>2</v>
      </c>
      <c r="AK37" s="137" t="s">
        <v>159</v>
      </c>
      <c r="AL37" s="137" t="s">
        <v>393</v>
      </c>
    </row>
    <row r="38" spans="1:38" x14ac:dyDescent="0.2">
      <c r="A38" s="3">
        <v>18</v>
      </c>
      <c r="B38" s="161" t="s">
        <v>450</v>
      </c>
      <c r="C38" s="3">
        <v>3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9">
        <v>0</v>
      </c>
      <c r="R38" s="9">
        <v>5</v>
      </c>
      <c r="S38" s="9">
        <v>0</v>
      </c>
      <c r="T38" s="9">
        <v>0</v>
      </c>
      <c r="U38" s="10">
        <v>0</v>
      </c>
      <c r="V38" s="49">
        <f t="shared" si="11"/>
        <v>0</v>
      </c>
      <c r="W38" s="50">
        <f t="shared" si="12"/>
        <v>0.33333333333333331</v>
      </c>
      <c r="X38" s="43">
        <f t="shared" si="13"/>
        <v>0</v>
      </c>
      <c r="Y38" s="3">
        <v>0</v>
      </c>
      <c r="Z38" s="3">
        <v>4</v>
      </c>
      <c r="AA38" s="3">
        <v>0</v>
      </c>
      <c r="AB38" s="34">
        <f t="shared" si="14"/>
        <v>1</v>
      </c>
      <c r="AC38" s="3">
        <v>0</v>
      </c>
      <c r="AD38" s="3">
        <v>0</v>
      </c>
      <c r="AE38" s="3">
        <v>0</v>
      </c>
      <c r="AF38" s="3">
        <v>0</v>
      </c>
      <c r="AG38" s="3">
        <v>1</v>
      </c>
      <c r="AH38" s="3">
        <v>1</v>
      </c>
      <c r="AI38" s="3">
        <v>7</v>
      </c>
      <c r="AJ38" s="3">
        <v>2</v>
      </c>
      <c r="AK38" s="162" t="s">
        <v>7</v>
      </c>
      <c r="AL38" s="180" t="s">
        <v>460</v>
      </c>
    </row>
    <row r="39" spans="1:38" x14ac:dyDescent="0.2">
      <c r="A39" s="3">
        <v>19</v>
      </c>
      <c r="B39" s="161" t="s">
        <v>450</v>
      </c>
      <c r="C39" s="3">
        <v>2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">
        <v>0</v>
      </c>
      <c r="R39" s="9">
        <v>2</v>
      </c>
      <c r="S39" s="9">
        <v>0</v>
      </c>
      <c r="T39" s="9">
        <v>0</v>
      </c>
      <c r="U39" s="10">
        <v>0</v>
      </c>
      <c r="V39" s="49">
        <f t="shared" si="11"/>
        <v>0</v>
      </c>
      <c r="W39" s="50">
        <f t="shared" si="12"/>
        <v>0</v>
      </c>
      <c r="X39" s="43">
        <f t="shared" si="13"/>
        <v>0</v>
      </c>
      <c r="Y39" s="3">
        <v>3</v>
      </c>
      <c r="Z39" s="3">
        <v>0</v>
      </c>
      <c r="AA39" s="3">
        <v>0</v>
      </c>
      <c r="AB39" s="34">
        <f t="shared" si="14"/>
        <v>1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1</v>
      </c>
      <c r="AI39" s="3">
        <v>4</v>
      </c>
      <c r="AJ39" s="3">
        <v>2</v>
      </c>
      <c r="AK39" s="162" t="s">
        <v>159</v>
      </c>
      <c r="AL39" s="162" t="s">
        <v>276</v>
      </c>
    </row>
    <row r="40" spans="1:38" x14ac:dyDescent="0.2">
      <c r="A40" s="3">
        <v>21</v>
      </c>
      <c r="B40" s="161" t="s">
        <v>490</v>
      </c>
      <c r="C40" s="3">
        <v>4</v>
      </c>
      <c r="D40" s="3">
        <v>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9">
        <v>0</v>
      </c>
      <c r="R40" s="9">
        <v>1</v>
      </c>
      <c r="S40" s="9">
        <v>0</v>
      </c>
      <c r="T40" s="9">
        <v>0</v>
      </c>
      <c r="U40" s="9">
        <v>0</v>
      </c>
      <c r="V40" s="49">
        <f t="shared" si="11"/>
        <v>0</v>
      </c>
      <c r="W40" s="50">
        <f t="shared" si="12"/>
        <v>0</v>
      </c>
      <c r="X40" s="43">
        <f t="shared" si="13"/>
        <v>0.25</v>
      </c>
      <c r="Y40" s="3">
        <v>3</v>
      </c>
      <c r="Z40" s="3">
        <v>0</v>
      </c>
      <c r="AA40" s="3">
        <v>0</v>
      </c>
      <c r="AB40" s="34">
        <f t="shared" si="14"/>
        <v>1</v>
      </c>
      <c r="AC40" s="5">
        <v>0</v>
      </c>
      <c r="AD40" s="5">
        <v>1</v>
      </c>
      <c r="AE40" s="5">
        <v>2</v>
      </c>
      <c r="AF40" s="5">
        <v>0</v>
      </c>
      <c r="AG40" s="5">
        <v>1</v>
      </c>
      <c r="AH40" s="5">
        <v>1</v>
      </c>
      <c r="AI40" s="5">
        <v>7</v>
      </c>
      <c r="AJ40" s="3">
        <v>2</v>
      </c>
      <c r="AK40" s="162" t="s">
        <v>159</v>
      </c>
      <c r="AL40" s="18" t="s">
        <v>501</v>
      </c>
    </row>
    <row r="41" spans="1:38" x14ac:dyDescent="0.2">
      <c r="A41" s="1">
        <v>23</v>
      </c>
      <c r="B41" s="161" t="s">
        <v>522</v>
      </c>
      <c r="C41" s="5">
        <v>3</v>
      </c>
      <c r="D41" s="5">
        <v>3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10">
        <v>0</v>
      </c>
      <c r="R41" s="10">
        <v>1</v>
      </c>
      <c r="S41" s="10">
        <v>0</v>
      </c>
      <c r="T41" s="9">
        <v>0</v>
      </c>
      <c r="U41" s="10">
        <v>0</v>
      </c>
      <c r="V41" s="49">
        <f t="shared" si="11"/>
        <v>0</v>
      </c>
      <c r="W41" s="50">
        <f t="shared" si="12"/>
        <v>0</v>
      </c>
      <c r="X41" s="43">
        <f t="shared" si="13"/>
        <v>0</v>
      </c>
      <c r="Y41" s="3">
        <v>0</v>
      </c>
      <c r="Z41" s="3">
        <v>2</v>
      </c>
      <c r="AA41" s="3">
        <v>0</v>
      </c>
      <c r="AB41" s="34">
        <f t="shared" si="14"/>
        <v>1</v>
      </c>
      <c r="AC41" s="3">
        <v>0</v>
      </c>
      <c r="AD41" s="3">
        <v>0</v>
      </c>
      <c r="AE41" s="3">
        <v>0</v>
      </c>
      <c r="AF41" s="3">
        <v>0</v>
      </c>
      <c r="AG41" s="3">
        <v>1</v>
      </c>
      <c r="AH41" s="3">
        <v>1</v>
      </c>
      <c r="AI41" s="3">
        <v>7</v>
      </c>
      <c r="AJ41" s="3">
        <v>2</v>
      </c>
      <c r="AK41" s="162" t="s">
        <v>7</v>
      </c>
      <c r="AL41" s="162" t="s">
        <v>530</v>
      </c>
    </row>
    <row r="42" spans="1:38" x14ac:dyDescent="0.2">
      <c r="A42" s="3">
        <v>24</v>
      </c>
      <c r="B42" s="161" t="s">
        <v>522</v>
      </c>
      <c r="C42" s="3">
        <v>4</v>
      </c>
      <c r="D42" s="3">
        <v>3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1</v>
      </c>
      <c r="O42" s="3">
        <v>0</v>
      </c>
      <c r="P42" s="3">
        <v>0</v>
      </c>
      <c r="Q42" s="9">
        <v>0</v>
      </c>
      <c r="R42" s="9">
        <v>2</v>
      </c>
      <c r="S42" s="9">
        <v>0</v>
      </c>
      <c r="T42" s="9">
        <v>1</v>
      </c>
      <c r="U42" s="9">
        <v>0</v>
      </c>
      <c r="V42" s="49">
        <f t="shared" si="11"/>
        <v>0.33333333333333331</v>
      </c>
      <c r="W42" s="50">
        <f t="shared" si="12"/>
        <v>0.5</v>
      </c>
      <c r="X42" s="43">
        <f t="shared" si="13"/>
        <v>0.33333333333333331</v>
      </c>
      <c r="Y42" s="3">
        <v>4</v>
      </c>
      <c r="Z42" s="3">
        <v>1</v>
      </c>
      <c r="AA42" s="3">
        <v>0</v>
      </c>
      <c r="AB42" s="34">
        <f t="shared" si="14"/>
        <v>1</v>
      </c>
      <c r="AC42" s="5">
        <v>0</v>
      </c>
      <c r="AD42" s="5">
        <v>0</v>
      </c>
      <c r="AE42" s="5">
        <v>0</v>
      </c>
      <c r="AF42" s="5">
        <v>0</v>
      </c>
      <c r="AG42" s="5">
        <v>1</v>
      </c>
      <c r="AH42" s="5">
        <v>1</v>
      </c>
      <c r="AI42" s="5">
        <v>7</v>
      </c>
      <c r="AJ42" s="3">
        <v>7</v>
      </c>
      <c r="AK42" s="162" t="s">
        <v>7</v>
      </c>
      <c r="AL42" s="162" t="s">
        <v>547</v>
      </c>
    </row>
    <row r="43" spans="1:38" ht="13.5" thickBot="1" x14ac:dyDescent="0.25">
      <c r="A43" s="23">
        <v>25</v>
      </c>
      <c r="B43" s="204" t="s">
        <v>490</v>
      </c>
      <c r="C43" s="23">
        <v>4</v>
      </c>
      <c r="D43" s="23">
        <v>4</v>
      </c>
      <c r="E43" s="23">
        <v>1</v>
      </c>
      <c r="F43" s="23">
        <v>1</v>
      </c>
      <c r="G43" s="23">
        <v>0</v>
      </c>
      <c r="H43" s="23">
        <v>0</v>
      </c>
      <c r="I43" s="23">
        <v>0</v>
      </c>
      <c r="J43" s="23">
        <v>2</v>
      </c>
      <c r="K43" s="23">
        <v>0</v>
      </c>
      <c r="L43" s="23">
        <v>0</v>
      </c>
      <c r="M43" s="23">
        <v>0</v>
      </c>
      <c r="N43" s="23">
        <v>1</v>
      </c>
      <c r="O43" s="23">
        <v>2</v>
      </c>
      <c r="P43" s="23">
        <v>0</v>
      </c>
      <c r="Q43" s="26">
        <v>0</v>
      </c>
      <c r="R43" s="26">
        <v>0</v>
      </c>
      <c r="S43" s="26">
        <v>0</v>
      </c>
      <c r="T43" s="26">
        <v>1</v>
      </c>
      <c r="U43" s="26">
        <v>0</v>
      </c>
      <c r="V43" s="51">
        <f t="shared" si="11"/>
        <v>0.25</v>
      </c>
      <c r="W43" s="51">
        <f t="shared" si="12"/>
        <v>0.25</v>
      </c>
      <c r="X43" s="44">
        <f t="shared" si="13"/>
        <v>0.25</v>
      </c>
      <c r="Y43" s="23">
        <v>3</v>
      </c>
      <c r="Z43" s="23">
        <v>1</v>
      </c>
      <c r="AA43" s="23">
        <v>2</v>
      </c>
      <c r="AB43" s="35">
        <f t="shared" si="14"/>
        <v>0.66666666666666663</v>
      </c>
      <c r="AC43" s="19">
        <v>0</v>
      </c>
      <c r="AD43" s="19">
        <v>0</v>
      </c>
      <c r="AE43" s="19">
        <v>0</v>
      </c>
      <c r="AF43" s="19">
        <v>0</v>
      </c>
      <c r="AG43" s="19">
        <v>1</v>
      </c>
      <c r="AH43" s="19">
        <v>1</v>
      </c>
      <c r="AI43" s="19">
        <v>6</v>
      </c>
      <c r="AJ43" s="23">
        <v>7</v>
      </c>
      <c r="AK43" s="182" t="s">
        <v>7</v>
      </c>
      <c r="AL43" s="182" t="s">
        <v>565</v>
      </c>
    </row>
    <row r="44" spans="1:38" s="172" customFormat="1" x14ac:dyDescent="0.2">
      <c r="A44" s="164"/>
      <c r="B44" s="173"/>
      <c r="C44" s="164">
        <f t="shared" ref="C44:U44" si="15">SUM(C34:C43)</f>
        <v>36</v>
      </c>
      <c r="D44" s="164">
        <f t="shared" si="15"/>
        <v>30</v>
      </c>
      <c r="E44" s="164">
        <f t="shared" si="15"/>
        <v>3</v>
      </c>
      <c r="F44" s="164">
        <f t="shared" si="15"/>
        <v>8</v>
      </c>
      <c r="G44" s="164">
        <f t="shared" si="15"/>
        <v>0</v>
      </c>
      <c r="H44" s="164">
        <f t="shared" si="15"/>
        <v>0</v>
      </c>
      <c r="I44" s="164">
        <f t="shared" si="15"/>
        <v>0</v>
      </c>
      <c r="J44" s="164">
        <f t="shared" si="15"/>
        <v>5</v>
      </c>
      <c r="K44" s="164">
        <f t="shared" si="15"/>
        <v>7</v>
      </c>
      <c r="L44" s="164">
        <f t="shared" si="15"/>
        <v>5</v>
      </c>
      <c r="M44" s="164">
        <f t="shared" si="15"/>
        <v>0</v>
      </c>
      <c r="N44" s="164">
        <f t="shared" si="15"/>
        <v>9</v>
      </c>
      <c r="O44" s="164">
        <f t="shared" si="15"/>
        <v>2</v>
      </c>
      <c r="P44" s="164">
        <f t="shared" si="15"/>
        <v>0</v>
      </c>
      <c r="Q44" s="164">
        <f t="shared" si="15"/>
        <v>1</v>
      </c>
      <c r="R44" s="164">
        <f t="shared" si="15"/>
        <v>15</v>
      </c>
      <c r="S44" s="164">
        <f t="shared" si="15"/>
        <v>0</v>
      </c>
      <c r="T44" s="164">
        <f t="shared" si="15"/>
        <v>4</v>
      </c>
      <c r="U44" s="164">
        <f t="shared" si="15"/>
        <v>0</v>
      </c>
      <c r="V44" s="105">
        <f t="shared" ref="V44" si="16">F44/D44</f>
        <v>0.26666666666666666</v>
      </c>
      <c r="W44" s="105">
        <f t="shared" ref="W44" si="17">(F44+L44+M44)/C44</f>
        <v>0.3611111111111111</v>
      </c>
      <c r="X44" s="106">
        <f t="shared" ref="X44" si="18">N44/D44</f>
        <v>0.3</v>
      </c>
      <c r="Y44" s="164">
        <f>SUM(Y34:Y43)</f>
        <v>23</v>
      </c>
      <c r="Z44" s="164">
        <f>SUM(Z34:Z43)</f>
        <v>9</v>
      </c>
      <c r="AA44" s="164">
        <f>SUM(AA34:AA43)</f>
        <v>2</v>
      </c>
      <c r="AB44" s="174">
        <f>(Y44+Z44)/(Y44+Z44+AA44)</f>
        <v>0.94117647058823528</v>
      </c>
      <c r="AC44" s="164">
        <f t="shared" ref="AC44:AI44" si="19">SUM(AC34:AC43)</f>
        <v>0</v>
      </c>
      <c r="AD44" s="164">
        <f t="shared" si="19"/>
        <v>2</v>
      </c>
      <c r="AE44" s="164">
        <f t="shared" si="19"/>
        <v>3</v>
      </c>
      <c r="AF44" s="164">
        <f t="shared" si="19"/>
        <v>0</v>
      </c>
      <c r="AG44" s="164">
        <f t="shared" si="19"/>
        <v>10</v>
      </c>
      <c r="AH44" s="164">
        <f t="shared" si="19"/>
        <v>10</v>
      </c>
      <c r="AI44" s="164">
        <f t="shared" si="19"/>
        <v>67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25</v>
      </c>
      <c r="B49" s="161" t="s">
        <v>578</v>
      </c>
      <c r="C49" s="3">
        <v>3</v>
      </c>
      <c r="D49" s="3">
        <v>1</v>
      </c>
      <c r="E49" s="3">
        <v>2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0</v>
      </c>
      <c r="N49" s="3">
        <v>1</v>
      </c>
      <c r="O49" s="3">
        <v>0</v>
      </c>
      <c r="P49" s="3">
        <v>0</v>
      </c>
      <c r="Q49" s="9">
        <v>0</v>
      </c>
      <c r="R49" s="9">
        <v>0</v>
      </c>
      <c r="S49" s="9">
        <v>0</v>
      </c>
      <c r="T49" s="9">
        <v>1</v>
      </c>
      <c r="U49" s="9">
        <v>0</v>
      </c>
      <c r="V49" s="49">
        <f t="shared" ref="V49:V50" si="20">F49/D49</f>
        <v>1</v>
      </c>
      <c r="W49" s="50">
        <f t="shared" ref="W49:W50" si="21">(F49+L49+M49)/C49</f>
        <v>1</v>
      </c>
      <c r="X49" s="43">
        <f t="shared" ref="X49:X50" si="22">N49/D49</f>
        <v>1</v>
      </c>
      <c r="Y49" s="3">
        <v>1</v>
      </c>
      <c r="Z49" s="3">
        <v>1</v>
      </c>
      <c r="AA49" s="3">
        <v>0</v>
      </c>
      <c r="AB49" s="34">
        <f t="shared" ref="AB49:AB50" si="23">(Y49+Z49)/(Y49+Z49+AA49)</f>
        <v>1</v>
      </c>
      <c r="AC49" s="5">
        <v>0</v>
      </c>
      <c r="AD49" s="5">
        <v>0</v>
      </c>
      <c r="AE49" s="5">
        <v>0</v>
      </c>
      <c r="AF49" s="5">
        <v>0</v>
      </c>
      <c r="AG49" s="5">
        <v>1</v>
      </c>
      <c r="AH49" s="5">
        <v>1</v>
      </c>
      <c r="AI49" s="5">
        <v>7</v>
      </c>
      <c r="AJ49" s="3">
        <v>7</v>
      </c>
      <c r="AK49" s="162" t="s">
        <v>7</v>
      </c>
      <c r="AL49" s="162" t="s">
        <v>586</v>
      </c>
    </row>
    <row r="50" spans="1:38" ht="13.5" thickBot="1" x14ac:dyDescent="0.25">
      <c r="A50" s="23">
        <v>26</v>
      </c>
      <c r="B50" s="223" t="s">
        <v>296</v>
      </c>
      <c r="C50" s="23">
        <v>4</v>
      </c>
      <c r="D50" s="23">
        <v>3</v>
      </c>
      <c r="E50" s="23">
        <v>0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1</v>
      </c>
      <c r="M50" s="23">
        <v>0</v>
      </c>
      <c r="N50" s="23">
        <v>1</v>
      </c>
      <c r="O50" s="23">
        <v>0</v>
      </c>
      <c r="P50" s="23">
        <v>0</v>
      </c>
      <c r="Q50" s="26">
        <v>0</v>
      </c>
      <c r="R50" s="26">
        <v>2</v>
      </c>
      <c r="S50" s="26">
        <v>0</v>
      </c>
      <c r="T50" s="26">
        <v>0</v>
      </c>
      <c r="U50" s="26">
        <v>0</v>
      </c>
      <c r="V50" s="51">
        <f t="shared" si="20"/>
        <v>0.33333333333333331</v>
      </c>
      <c r="W50" s="51">
        <f t="shared" si="21"/>
        <v>0.5</v>
      </c>
      <c r="X50" s="44">
        <f t="shared" si="22"/>
        <v>0.33333333333333331</v>
      </c>
      <c r="Y50" s="23">
        <v>1</v>
      </c>
      <c r="Z50" s="23">
        <v>2</v>
      </c>
      <c r="AA50" s="23">
        <v>0</v>
      </c>
      <c r="AB50" s="35">
        <f t="shared" si="23"/>
        <v>1</v>
      </c>
      <c r="AC50" s="19">
        <v>0</v>
      </c>
      <c r="AD50" s="19">
        <v>0</v>
      </c>
      <c r="AE50" s="19">
        <v>0</v>
      </c>
      <c r="AF50" s="19">
        <v>0</v>
      </c>
      <c r="AG50" s="19">
        <v>1</v>
      </c>
      <c r="AH50" s="19">
        <v>1</v>
      </c>
      <c r="AI50" s="19">
        <v>7</v>
      </c>
      <c r="AJ50" s="23">
        <v>7</v>
      </c>
      <c r="AK50" s="206" t="s">
        <v>7</v>
      </c>
      <c r="AL50" s="206" t="s">
        <v>599</v>
      </c>
    </row>
    <row r="51" spans="1:38" s="172" customFormat="1" x14ac:dyDescent="0.2">
      <c r="B51" s="173"/>
      <c r="C51" s="218">
        <f t="shared" ref="C51:U51" si="24">SUM(C49:C50)</f>
        <v>7</v>
      </c>
      <c r="D51" s="218">
        <f t="shared" si="24"/>
        <v>4</v>
      </c>
      <c r="E51" s="218">
        <f t="shared" si="24"/>
        <v>2</v>
      </c>
      <c r="F51" s="218">
        <f t="shared" si="24"/>
        <v>2</v>
      </c>
      <c r="G51" s="218">
        <f t="shared" si="24"/>
        <v>0</v>
      </c>
      <c r="H51" s="218">
        <f t="shared" si="24"/>
        <v>0</v>
      </c>
      <c r="I51" s="218">
        <f t="shared" si="24"/>
        <v>0</v>
      </c>
      <c r="J51" s="218">
        <f t="shared" si="24"/>
        <v>0</v>
      </c>
      <c r="K51" s="218">
        <f t="shared" si="24"/>
        <v>0</v>
      </c>
      <c r="L51" s="218">
        <f t="shared" si="24"/>
        <v>3</v>
      </c>
      <c r="M51" s="218">
        <f t="shared" si="24"/>
        <v>0</v>
      </c>
      <c r="N51" s="218">
        <f t="shared" si="24"/>
        <v>2</v>
      </c>
      <c r="O51" s="218">
        <f t="shared" si="24"/>
        <v>0</v>
      </c>
      <c r="P51" s="218">
        <f t="shared" si="24"/>
        <v>0</v>
      </c>
      <c r="Q51" s="218">
        <f t="shared" si="24"/>
        <v>0</v>
      </c>
      <c r="R51" s="218">
        <f t="shared" si="24"/>
        <v>2</v>
      </c>
      <c r="S51" s="218">
        <f t="shared" si="24"/>
        <v>0</v>
      </c>
      <c r="T51" s="218">
        <f t="shared" si="24"/>
        <v>1</v>
      </c>
      <c r="U51" s="218">
        <f t="shared" si="24"/>
        <v>0</v>
      </c>
      <c r="V51" s="174">
        <f>F51/D51</f>
        <v>0.5</v>
      </c>
      <c r="W51" s="174">
        <f>(F51+L51+M51)/C51</f>
        <v>0.7142857142857143</v>
      </c>
      <c r="X51" s="175">
        <f>N51/D51</f>
        <v>0.5</v>
      </c>
      <c r="Y51" s="218">
        <f>SUM(Y49:Y50)</f>
        <v>2</v>
      </c>
      <c r="Z51" s="218">
        <f>SUM(Z49:Z50)</f>
        <v>3</v>
      </c>
      <c r="AA51" s="218">
        <f>SUM(AA49:AA50)</f>
        <v>0</v>
      </c>
      <c r="AB51" s="174">
        <f>(Y51+Z51)/(Y51+Z51+AA51)</f>
        <v>1</v>
      </c>
      <c r="AC51" s="218">
        <f t="shared" ref="AC51:AI51" si="25">SUM(AC49:AC50)</f>
        <v>0</v>
      </c>
      <c r="AD51" s="218">
        <f t="shared" si="25"/>
        <v>0</v>
      </c>
      <c r="AE51" s="218">
        <f t="shared" si="25"/>
        <v>0</v>
      </c>
      <c r="AF51" s="218">
        <f t="shared" si="25"/>
        <v>0</v>
      </c>
      <c r="AG51" s="218">
        <f t="shared" si="25"/>
        <v>2</v>
      </c>
      <c r="AH51" s="218">
        <f t="shared" si="25"/>
        <v>2</v>
      </c>
      <c r="AI51" s="218">
        <f t="shared" si="25"/>
        <v>14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0" orientation="landscape" r:id="rId1"/>
  <ignoredErrors>
    <ignoredError sqref="AB4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0" zoomScaleNormal="70" workbookViewId="0">
      <selection activeCell="F29" sqref="F29"/>
    </sheetView>
  </sheetViews>
  <sheetFormatPr defaultColWidth="8.85546875" defaultRowHeight="12.75" x14ac:dyDescent="0.2"/>
  <cols>
    <col min="1" max="1" width="9.7109375" style="1" bestFit="1" customWidth="1"/>
    <col min="2" max="2" width="26" style="158" bestFit="1" customWidth="1"/>
    <col min="3" max="4" width="4.28515625" style="1" bestFit="1" customWidth="1"/>
    <col min="5" max="6" width="3.7109375" style="1" bestFit="1" customWidth="1"/>
    <col min="7" max="7" width="3.85546875" style="1" bestFit="1" customWidth="1"/>
    <col min="8" max="8" width="4" style="1" bestFit="1" customWidth="1"/>
    <col min="9" max="9" width="4.28515625" style="1" bestFit="1" customWidth="1"/>
    <col min="10" max="10" width="4.85546875" style="1" bestFit="1" customWidth="1"/>
    <col min="11" max="11" width="4.42578125" style="1" bestFit="1" customWidth="1"/>
    <col min="12" max="12" width="4.28515625" style="1" bestFit="1" customWidth="1"/>
    <col min="13" max="13" width="5.42578125" style="1" bestFit="1" customWidth="1"/>
    <col min="14" max="14" width="4.140625" style="1" bestFit="1" customWidth="1"/>
    <col min="15" max="15" width="5.42578125" style="1" bestFit="1" customWidth="1"/>
    <col min="16" max="16" width="4.140625" style="1" bestFit="1" customWidth="1"/>
    <col min="17" max="18" width="5.28515625" style="1" bestFit="1" customWidth="1"/>
    <col min="19" max="19" width="6" style="1" bestFit="1" customWidth="1"/>
    <col min="20" max="21" width="4.28515625" style="1" bestFit="1" customWidth="1"/>
    <col min="22" max="24" width="7.7109375" style="1" bestFit="1" customWidth="1"/>
    <col min="25" max="25" width="4.42578125" style="1" bestFit="1" customWidth="1"/>
    <col min="26" max="27" width="3.7109375" style="1" bestFit="1" customWidth="1"/>
    <col min="28" max="28" width="9.5703125" style="1" bestFit="1" customWidth="1"/>
    <col min="29" max="29" width="4.28515625" style="1" bestFit="1" customWidth="1"/>
    <col min="30" max="31" width="4.140625" style="1" bestFit="1" customWidth="1"/>
    <col min="32" max="32" width="4" style="1" bestFit="1" customWidth="1"/>
    <col min="33" max="33" width="4.28515625" style="1" bestFit="1" customWidth="1"/>
    <col min="34" max="34" width="4.140625" style="1" bestFit="1" customWidth="1"/>
    <col min="35" max="35" width="4.42578125" style="1" bestFit="1" customWidth="1"/>
    <col min="36" max="36" width="9.42578125" style="1" bestFit="1" customWidth="1"/>
    <col min="37" max="37" width="12.7109375" style="1" bestFit="1" customWidth="1"/>
    <col min="38" max="38" width="35.42578125" style="1" bestFit="1" customWidth="1"/>
    <col min="39" max="16384" width="8.85546875" style="1"/>
  </cols>
  <sheetData>
    <row r="1" spans="1:40" ht="18" x14ac:dyDescent="0.25">
      <c r="A1" s="239" t="s">
        <v>185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55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56" t="s">
        <v>289</v>
      </c>
      <c r="C3" s="1">
        <v>4</v>
      </c>
      <c r="D3" s="1">
        <v>3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2</v>
      </c>
      <c r="K3" s="1">
        <v>1</v>
      </c>
      <c r="L3" s="1">
        <v>1</v>
      </c>
      <c r="M3" s="1">
        <v>0</v>
      </c>
      <c r="N3" s="1">
        <v>0</v>
      </c>
      <c r="O3" s="1">
        <v>1</v>
      </c>
      <c r="P3" s="1">
        <v>0</v>
      </c>
      <c r="Q3" s="9">
        <v>0</v>
      </c>
      <c r="R3" s="8">
        <v>2</v>
      </c>
      <c r="S3" s="8">
        <v>0</v>
      </c>
      <c r="T3" s="8">
        <v>2</v>
      </c>
      <c r="U3" s="9">
        <v>0</v>
      </c>
      <c r="V3" s="7">
        <f>F3/D3</f>
        <v>0</v>
      </c>
      <c r="W3" s="6">
        <f>(F3+L3+M3)/C3</f>
        <v>0.25</v>
      </c>
      <c r="X3" s="24">
        <f>N3/D3</f>
        <v>0</v>
      </c>
      <c r="Y3" s="3">
        <v>0</v>
      </c>
      <c r="Z3" s="3">
        <v>0</v>
      </c>
      <c r="AA3" s="3">
        <v>1</v>
      </c>
      <c r="AB3" s="34">
        <f>(Y3+Z3)/(Y3+Z3+AA3)</f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1</v>
      </c>
      <c r="AI3" s="5">
        <v>7</v>
      </c>
      <c r="AJ3" s="1">
        <v>1</v>
      </c>
      <c r="AK3" s="137" t="s">
        <v>8</v>
      </c>
      <c r="AL3" s="137" t="s">
        <v>231</v>
      </c>
    </row>
    <row r="4" spans="1:40" x14ac:dyDescent="0.2">
      <c r="A4" s="1">
        <v>2</v>
      </c>
      <c r="B4" s="156" t="s">
        <v>290</v>
      </c>
      <c r="C4" s="1">
        <v>4</v>
      </c>
      <c r="D4" s="1">
        <v>2</v>
      </c>
      <c r="E4" s="1">
        <v>1</v>
      </c>
      <c r="F4" s="1">
        <v>1</v>
      </c>
      <c r="G4" s="1">
        <v>0</v>
      </c>
      <c r="H4" s="1">
        <v>0</v>
      </c>
      <c r="I4" s="1">
        <v>0</v>
      </c>
      <c r="J4" s="1">
        <v>1</v>
      </c>
      <c r="K4" s="1">
        <v>1</v>
      </c>
      <c r="L4" s="1">
        <v>2</v>
      </c>
      <c r="M4" s="1">
        <v>0</v>
      </c>
      <c r="N4" s="1">
        <v>1</v>
      </c>
      <c r="O4" s="1">
        <v>0</v>
      </c>
      <c r="P4" s="1">
        <v>0</v>
      </c>
      <c r="Q4" s="9">
        <v>0</v>
      </c>
      <c r="R4" s="8">
        <v>2</v>
      </c>
      <c r="S4" s="8">
        <v>0</v>
      </c>
      <c r="T4" s="8">
        <v>1</v>
      </c>
      <c r="U4" s="9">
        <v>1</v>
      </c>
      <c r="V4" s="7">
        <f t="shared" ref="V4:V17" si="0">F4/D4</f>
        <v>0.5</v>
      </c>
      <c r="W4" s="6">
        <f t="shared" ref="W4:W17" si="1">(F4+L4+M4)/C4</f>
        <v>0.75</v>
      </c>
      <c r="X4" s="24">
        <f t="shared" ref="X4:X17" si="2">N4/D4</f>
        <v>0.5</v>
      </c>
      <c r="Y4" s="3">
        <v>1</v>
      </c>
      <c r="Z4" s="3">
        <v>0</v>
      </c>
      <c r="AA4" s="3">
        <v>3</v>
      </c>
      <c r="AB4" s="34">
        <f t="shared" ref="AB4:AB17" si="3">(Y4+Z4)/(Y4+Z4+AA4)</f>
        <v>0.25</v>
      </c>
      <c r="AC4" s="5">
        <v>0</v>
      </c>
      <c r="AD4" s="5">
        <v>0</v>
      </c>
      <c r="AE4" s="5">
        <v>0</v>
      </c>
      <c r="AF4" s="5">
        <v>0</v>
      </c>
      <c r="AG4" s="5">
        <v>1</v>
      </c>
      <c r="AH4" s="5">
        <v>1</v>
      </c>
      <c r="AI4" s="5">
        <v>7</v>
      </c>
      <c r="AJ4" s="1">
        <v>1</v>
      </c>
      <c r="AK4" s="137" t="s">
        <v>246</v>
      </c>
      <c r="AL4" s="137" t="s">
        <v>247</v>
      </c>
    </row>
    <row r="5" spans="1:40" x14ac:dyDescent="0.2">
      <c r="A5" s="1">
        <v>3</v>
      </c>
      <c r="B5" s="156" t="s">
        <v>291</v>
      </c>
      <c r="C5" s="1">
        <v>5</v>
      </c>
      <c r="D5" s="1">
        <v>5</v>
      </c>
      <c r="E5" s="1">
        <v>2</v>
      </c>
      <c r="F5" s="1">
        <v>3</v>
      </c>
      <c r="G5" s="1">
        <v>1</v>
      </c>
      <c r="H5" s="1">
        <v>0</v>
      </c>
      <c r="I5" s="1">
        <v>0</v>
      </c>
      <c r="J5" s="1">
        <v>2</v>
      </c>
      <c r="K5" s="1">
        <v>0</v>
      </c>
      <c r="L5" s="1">
        <v>0</v>
      </c>
      <c r="M5" s="1">
        <v>0</v>
      </c>
      <c r="N5" s="1">
        <v>4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3</v>
      </c>
      <c r="U5" s="9">
        <v>0</v>
      </c>
      <c r="V5" s="7">
        <f t="shared" si="0"/>
        <v>0.6</v>
      </c>
      <c r="W5" s="6">
        <f t="shared" si="1"/>
        <v>0.6</v>
      </c>
      <c r="X5" s="24">
        <f t="shared" si="2"/>
        <v>0.8</v>
      </c>
      <c r="Y5" s="3">
        <v>0</v>
      </c>
      <c r="Z5" s="3">
        <v>0</v>
      </c>
      <c r="AA5" s="3">
        <v>1</v>
      </c>
      <c r="AB5" s="34">
        <f t="shared" si="3"/>
        <v>0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1</v>
      </c>
      <c r="AI5" s="5">
        <v>7</v>
      </c>
      <c r="AJ5" s="1">
        <v>1</v>
      </c>
      <c r="AK5" s="137" t="s">
        <v>275</v>
      </c>
      <c r="AL5" s="137" t="s">
        <v>250</v>
      </c>
    </row>
    <row r="6" spans="1:40" x14ac:dyDescent="0.2">
      <c r="A6" s="1">
        <v>4</v>
      </c>
      <c r="B6" s="156" t="s">
        <v>292</v>
      </c>
      <c r="C6" s="1">
        <v>3</v>
      </c>
      <c r="D6" s="1">
        <v>3</v>
      </c>
      <c r="E6" s="1">
        <v>1</v>
      </c>
      <c r="F6" s="1">
        <v>2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2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1</v>
      </c>
      <c r="U6" s="9">
        <v>0</v>
      </c>
      <c r="V6" s="7">
        <f t="shared" si="0"/>
        <v>0.66666666666666663</v>
      </c>
      <c r="W6" s="6">
        <f t="shared" si="1"/>
        <v>0.66666666666666663</v>
      </c>
      <c r="X6" s="24">
        <f t="shared" si="2"/>
        <v>0.66666666666666663</v>
      </c>
      <c r="Y6" s="3">
        <v>5</v>
      </c>
      <c r="Z6" s="3">
        <v>0</v>
      </c>
      <c r="AA6" s="3">
        <v>0</v>
      </c>
      <c r="AB6" s="34">
        <f t="shared" si="3"/>
        <v>1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7</v>
      </c>
      <c r="AJ6" s="1">
        <v>1</v>
      </c>
      <c r="AK6" s="137" t="s">
        <v>159</v>
      </c>
      <c r="AL6" s="137" t="s">
        <v>259</v>
      </c>
    </row>
    <row r="7" spans="1:40" x14ac:dyDescent="0.2">
      <c r="A7" s="1">
        <v>5</v>
      </c>
      <c r="B7" s="156" t="s">
        <v>293</v>
      </c>
      <c r="C7" s="1">
        <v>3</v>
      </c>
      <c r="D7" s="1">
        <v>2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2</v>
      </c>
      <c r="S7" s="8">
        <v>0</v>
      </c>
      <c r="T7" s="8">
        <v>1</v>
      </c>
      <c r="U7" s="9">
        <v>0</v>
      </c>
      <c r="V7" s="7">
        <f t="shared" si="0"/>
        <v>0</v>
      </c>
      <c r="W7" s="6">
        <f t="shared" si="1"/>
        <v>0.33333333333333331</v>
      </c>
      <c r="X7" s="24">
        <f t="shared" si="2"/>
        <v>0</v>
      </c>
      <c r="Y7" s="3">
        <v>5</v>
      </c>
      <c r="Z7" s="3">
        <v>0</v>
      </c>
      <c r="AA7" s="3">
        <v>0</v>
      </c>
      <c r="AB7" s="34">
        <f t="shared" si="3"/>
        <v>1</v>
      </c>
      <c r="AC7" s="5">
        <v>0</v>
      </c>
      <c r="AD7" s="5">
        <v>0</v>
      </c>
      <c r="AE7" s="5">
        <v>1</v>
      </c>
      <c r="AF7" s="5">
        <v>0</v>
      </c>
      <c r="AG7" s="5">
        <v>1</v>
      </c>
      <c r="AH7" s="5">
        <v>1</v>
      </c>
      <c r="AI7" s="5">
        <v>5</v>
      </c>
      <c r="AJ7" s="14">
        <v>1</v>
      </c>
      <c r="AK7" s="137" t="s">
        <v>159</v>
      </c>
      <c r="AL7" s="137" t="s">
        <v>267</v>
      </c>
    </row>
    <row r="8" spans="1:40" x14ac:dyDescent="0.2">
      <c r="A8" s="1">
        <v>6</v>
      </c>
      <c r="B8" s="156" t="s">
        <v>294</v>
      </c>
      <c r="C8" s="1">
        <v>3</v>
      </c>
      <c r="D8" s="1">
        <v>1</v>
      </c>
      <c r="E8" s="1">
        <v>1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1">
        <v>1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1</v>
      </c>
      <c r="U8" s="9">
        <v>1</v>
      </c>
      <c r="V8" s="7">
        <f t="shared" si="0"/>
        <v>1</v>
      </c>
      <c r="W8" s="6">
        <f t="shared" si="1"/>
        <v>1</v>
      </c>
      <c r="X8" s="24">
        <f t="shared" si="2"/>
        <v>1</v>
      </c>
      <c r="Y8" s="3">
        <v>6</v>
      </c>
      <c r="Z8" s="3">
        <v>0</v>
      </c>
      <c r="AA8" s="3">
        <v>1</v>
      </c>
      <c r="AB8" s="34">
        <f t="shared" si="3"/>
        <v>0.8571428571428571</v>
      </c>
      <c r="AC8" s="5">
        <v>0</v>
      </c>
      <c r="AD8" s="5">
        <v>4</v>
      </c>
      <c r="AE8" s="5">
        <v>1</v>
      </c>
      <c r="AF8" s="5">
        <v>0</v>
      </c>
      <c r="AG8" s="5">
        <v>1</v>
      </c>
      <c r="AH8" s="5">
        <v>1</v>
      </c>
      <c r="AI8" s="5">
        <v>7</v>
      </c>
      <c r="AJ8" s="1">
        <v>1</v>
      </c>
      <c r="AK8" s="137" t="s">
        <v>159</v>
      </c>
      <c r="AL8" s="137" t="s">
        <v>282</v>
      </c>
    </row>
    <row r="9" spans="1:40" x14ac:dyDescent="0.2">
      <c r="A9" s="1">
        <v>7</v>
      </c>
      <c r="B9" s="156" t="s">
        <v>295</v>
      </c>
      <c r="C9" s="1">
        <v>3</v>
      </c>
      <c r="D9" s="1">
        <v>1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1</v>
      </c>
      <c r="N9" s="1">
        <v>0</v>
      </c>
      <c r="O9" s="1">
        <v>0</v>
      </c>
      <c r="P9" s="1">
        <v>0</v>
      </c>
      <c r="Q9" s="9">
        <v>0</v>
      </c>
      <c r="R9" s="8">
        <v>2</v>
      </c>
      <c r="S9" s="8">
        <v>0</v>
      </c>
      <c r="T9" s="8">
        <v>1</v>
      </c>
      <c r="U9" s="9">
        <v>0</v>
      </c>
      <c r="V9" s="7">
        <f t="shared" si="0"/>
        <v>0</v>
      </c>
      <c r="W9" s="6">
        <f t="shared" si="1"/>
        <v>0.66666666666666663</v>
      </c>
      <c r="X9" s="24">
        <f t="shared" si="2"/>
        <v>0</v>
      </c>
      <c r="Y9" s="3">
        <v>6</v>
      </c>
      <c r="Z9" s="3">
        <v>0</v>
      </c>
      <c r="AA9" s="3">
        <v>0</v>
      </c>
      <c r="AB9" s="34">
        <f t="shared" si="3"/>
        <v>1</v>
      </c>
      <c r="AC9" s="5">
        <v>0</v>
      </c>
      <c r="AD9" s="5">
        <v>0</v>
      </c>
      <c r="AE9" s="5">
        <v>1</v>
      </c>
      <c r="AF9" s="5">
        <v>0</v>
      </c>
      <c r="AG9" s="5">
        <v>1</v>
      </c>
      <c r="AH9" s="5">
        <v>1</v>
      </c>
      <c r="AI9" s="5">
        <v>4</v>
      </c>
      <c r="AJ9" s="1">
        <v>1</v>
      </c>
      <c r="AK9" s="137" t="s">
        <v>159</v>
      </c>
      <c r="AL9" s="137" t="s">
        <v>311</v>
      </c>
    </row>
    <row r="10" spans="1:40" x14ac:dyDescent="0.2">
      <c r="A10" s="1">
        <v>8</v>
      </c>
      <c r="B10" s="156" t="s">
        <v>296</v>
      </c>
      <c r="C10" s="1">
        <v>5</v>
      </c>
      <c r="D10" s="1">
        <v>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9">
        <v>0</v>
      </c>
      <c r="R10" s="8">
        <v>4</v>
      </c>
      <c r="S10" s="8">
        <v>0</v>
      </c>
      <c r="T10" s="8">
        <v>1</v>
      </c>
      <c r="U10" s="9">
        <v>1</v>
      </c>
      <c r="V10" s="7">
        <f t="shared" si="0"/>
        <v>0</v>
      </c>
      <c r="W10" s="6">
        <f t="shared" si="1"/>
        <v>0</v>
      </c>
      <c r="X10" s="24">
        <f t="shared" si="2"/>
        <v>0</v>
      </c>
      <c r="Y10" s="3">
        <v>2</v>
      </c>
      <c r="Z10" s="3">
        <v>0</v>
      </c>
      <c r="AA10" s="3">
        <v>0</v>
      </c>
      <c r="AB10" s="34">
        <f t="shared" si="3"/>
        <v>1</v>
      </c>
      <c r="AC10" s="5">
        <v>0</v>
      </c>
      <c r="AD10" s="5">
        <v>0</v>
      </c>
      <c r="AE10" s="5">
        <v>1</v>
      </c>
      <c r="AF10" s="5">
        <v>0</v>
      </c>
      <c r="AG10" s="5">
        <v>1</v>
      </c>
      <c r="AH10" s="5">
        <v>1</v>
      </c>
      <c r="AI10" s="5">
        <v>7</v>
      </c>
      <c r="AJ10" s="1">
        <v>1</v>
      </c>
      <c r="AK10" s="137" t="s">
        <v>325</v>
      </c>
      <c r="AL10" s="137" t="s">
        <v>326</v>
      </c>
    </row>
    <row r="11" spans="1:40" x14ac:dyDescent="0.2">
      <c r="A11" s="1">
        <v>9</v>
      </c>
      <c r="B11" s="156" t="s">
        <v>297</v>
      </c>
      <c r="C11" s="1">
        <v>4</v>
      </c>
      <c r="D11" s="1">
        <v>3</v>
      </c>
      <c r="E11" s="1">
        <v>2</v>
      </c>
      <c r="F11" s="1">
        <v>1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1</v>
      </c>
      <c r="U11" s="9">
        <v>0</v>
      </c>
      <c r="V11" s="7">
        <f t="shared" si="0"/>
        <v>0.33333333333333331</v>
      </c>
      <c r="W11" s="6">
        <f t="shared" si="1"/>
        <v>0.5</v>
      </c>
      <c r="X11" s="24">
        <f t="shared" si="2"/>
        <v>0.33333333333333331</v>
      </c>
      <c r="Y11" s="3">
        <v>8</v>
      </c>
      <c r="Z11" s="3">
        <v>0</v>
      </c>
      <c r="AA11" s="3">
        <v>0</v>
      </c>
      <c r="AB11" s="34">
        <f t="shared" si="3"/>
        <v>1</v>
      </c>
      <c r="AC11" s="5">
        <v>0</v>
      </c>
      <c r="AD11" s="5">
        <v>1</v>
      </c>
      <c r="AE11" s="5">
        <v>2</v>
      </c>
      <c r="AF11" s="5">
        <v>0</v>
      </c>
      <c r="AG11" s="5">
        <v>1</v>
      </c>
      <c r="AH11" s="5">
        <v>1</v>
      </c>
      <c r="AI11" s="5">
        <v>6</v>
      </c>
      <c r="AJ11" s="5">
        <v>1</v>
      </c>
      <c r="AK11" s="18" t="s">
        <v>159</v>
      </c>
      <c r="AL11" s="18" t="s">
        <v>338</v>
      </c>
    </row>
    <row r="12" spans="1:40" x14ac:dyDescent="0.2">
      <c r="A12" s="1">
        <v>10</v>
      </c>
      <c r="B12" s="156" t="s">
        <v>298</v>
      </c>
      <c r="C12" s="1">
        <v>4</v>
      </c>
      <c r="D12" s="1">
        <v>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0</v>
      </c>
      <c r="S12" s="8">
        <v>0</v>
      </c>
      <c r="T12" s="8">
        <v>0</v>
      </c>
      <c r="U12" s="10">
        <v>0</v>
      </c>
      <c r="V12" s="7">
        <f t="shared" si="0"/>
        <v>0</v>
      </c>
      <c r="W12" s="6">
        <f t="shared" si="1"/>
        <v>0</v>
      </c>
      <c r="X12" s="24">
        <f t="shared" si="2"/>
        <v>0</v>
      </c>
      <c r="Y12" s="3">
        <v>9</v>
      </c>
      <c r="Z12" s="3">
        <v>1</v>
      </c>
      <c r="AA12" s="3">
        <v>0</v>
      </c>
      <c r="AB12" s="34">
        <f t="shared" si="3"/>
        <v>1</v>
      </c>
      <c r="AC12" s="3">
        <v>0</v>
      </c>
      <c r="AD12" s="3">
        <v>0</v>
      </c>
      <c r="AE12" s="3">
        <v>0</v>
      </c>
      <c r="AF12" s="3">
        <v>1</v>
      </c>
      <c r="AG12" s="1">
        <v>1</v>
      </c>
      <c r="AH12" s="1">
        <v>1</v>
      </c>
      <c r="AI12" s="1">
        <v>8</v>
      </c>
      <c r="AJ12" s="1">
        <v>1</v>
      </c>
      <c r="AK12" s="137" t="s">
        <v>159</v>
      </c>
      <c r="AL12" s="137" t="s">
        <v>347</v>
      </c>
    </row>
    <row r="13" spans="1:40" x14ac:dyDescent="0.2">
      <c r="A13" s="1">
        <v>11</v>
      </c>
      <c r="B13" s="156" t="s">
        <v>298</v>
      </c>
      <c r="C13" s="1">
        <v>5</v>
      </c>
      <c r="D13" s="1">
        <v>4</v>
      </c>
      <c r="E13" s="1">
        <v>1</v>
      </c>
      <c r="F13" s="1">
        <v>2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1</v>
      </c>
      <c r="N13" s="1">
        <v>2</v>
      </c>
      <c r="O13" s="1">
        <v>0</v>
      </c>
      <c r="P13" s="1">
        <v>0</v>
      </c>
      <c r="Q13" s="9">
        <v>0</v>
      </c>
      <c r="R13" s="8">
        <v>3</v>
      </c>
      <c r="S13" s="8">
        <v>0</v>
      </c>
      <c r="T13" s="8">
        <v>0</v>
      </c>
      <c r="U13" s="10">
        <v>0</v>
      </c>
      <c r="V13" s="7">
        <f t="shared" si="0"/>
        <v>0.5</v>
      </c>
      <c r="W13" s="6">
        <f t="shared" si="1"/>
        <v>0.6</v>
      </c>
      <c r="X13" s="24">
        <f t="shared" si="2"/>
        <v>0.5</v>
      </c>
      <c r="Y13" s="3">
        <v>4</v>
      </c>
      <c r="Z13" s="3">
        <v>0</v>
      </c>
      <c r="AA13" s="3">
        <v>0</v>
      </c>
      <c r="AB13" s="34">
        <f t="shared" si="3"/>
        <v>1</v>
      </c>
      <c r="AC13" s="3">
        <v>0</v>
      </c>
      <c r="AD13" s="3">
        <v>0</v>
      </c>
      <c r="AE13" s="3">
        <v>1</v>
      </c>
      <c r="AF13" s="3">
        <v>0</v>
      </c>
      <c r="AG13" s="1">
        <v>1</v>
      </c>
      <c r="AH13" s="1">
        <v>1</v>
      </c>
      <c r="AI13" s="1">
        <v>7</v>
      </c>
      <c r="AJ13" s="1">
        <v>1</v>
      </c>
      <c r="AK13" s="137" t="s">
        <v>371</v>
      </c>
      <c r="AL13" s="137" t="s">
        <v>357</v>
      </c>
    </row>
    <row r="14" spans="1:40" x14ac:dyDescent="0.2">
      <c r="A14" s="1">
        <v>12</v>
      </c>
      <c r="B14" s="156" t="s">
        <v>374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  <c r="R14" s="8">
        <v>0</v>
      </c>
      <c r="S14" s="8">
        <v>0</v>
      </c>
      <c r="T14" s="8">
        <v>0</v>
      </c>
      <c r="U14" s="10">
        <v>0</v>
      </c>
      <c r="V14" s="7">
        <v>0</v>
      </c>
      <c r="W14" s="6">
        <v>0</v>
      </c>
      <c r="X14" s="24">
        <v>0</v>
      </c>
      <c r="Y14" s="3">
        <v>0</v>
      </c>
      <c r="Z14" s="3">
        <v>0</v>
      </c>
      <c r="AA14" s="3">
        <v>0</v>
      </c>
      <c r="AB14" s="34">
        <v>0</v>
      </c>
      <c r="AC14" s="3">
        <v>0</v>
      </c>
      <c r="AD14" s="3">
        <v>0</v>
      </c>
      <c r="AE14" s="3">
        <v>0</v>
      </c>
      <c r="AF14" s="3">
        <v>0</v>
      </c>
      <c r="AG14" s="1">
        <v>0</v>
      </c>
      <c r="AH14" s="1">
        <v>0</v>
      </c>
      <c r="AI14" s="1">
        <v>0</v>
      </c>
      <c r="AJ14" s="1" t="s">
        <v>1</v>
      </c>
      <c r="AK14" s="137" t="s">
        <v>1</v>
      </c>
      <c r="AL14" s="137" t="s">
        <v>284</v>
      </c>
    </row>
    <row r="15" spans="1:40" x14ac:dyDescent="0.2">
      <c r="A15" s="1">
        <v>13</v>
      </c>
      <c r="B15" s="156" t="s">
        <v>374</v>
      </c>
      <c r="C15" s="1">
        <v>4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2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7">
        <f t="shared" si="0"/>
        <v>0</v>
      </c>
      <c r="W15" s="6">
        <f t="shared" si="1"/>
        <v>0.25</v>
      </c>
      <c r="X15" s="24">
        <f t="shared" si="2"/>
        <v>0</v>
      </c>
      <c r="Y15" s="1">
        <v>6</v>
      </c>
      <c r="Z15" s="1">
        <v>0</v>
      </c>
      <c r="AA15" s="1">
        <v>0</v>
      </c>
      <c r="AB15" s="34">
        <f t="shared" si="3"/>
        <v>1</v>
      </c>
      <c r="AC15" s="1">
        <v>0</v>
      </c>
      <c r="AD15" s="1">
        <v>0</v>
      </c>
      <c r="AE15" s="1">
        <v>0</v>
      </c>
      <c r="AF15" s="1">
        <v>0</v>
      </c>
      <c r="AG15" s="1">
        <v>1</v>
      </c>
      <c r="AH15" s="1">
        <v>1</v>
      </c>
      <c r="AI15" s="1">
        <v>7</v>
      </c>
      <c r="AJ15" s="1">
        <v>1</v>
      </c>
      <c r="AK15" s="137" t="s">
        <v>415</v>
      </c>
      <c r="AL15" s="137" t="s">
        <v>416</v>
      </c>
      <c r="AM15" s="5"/>
      <c r="AN15" s="5"/>
    </row>
    <row r="16" spans="1:40" x14ac:dyDescent="0.2">
      <c r="A16" s="1">
        <v>14</v>
      </c>
      <c r="B16" s="141" t="s">
        <v>399</v>
      </c>
      <c r="C16" s="1">
        <v>2</v>
      </c>
      <c r="D16" s="1">
        <v>2</v>
      </c>
      <c r="E16" s="1">
        <v>0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0</v>
      </c>
      <c r="P16" s="1">
        <v>0</v>
      </c>
      <c r="Q16" s="9">
        <v>0</v>
      </c>
      <c r="R16" s="8">
        <v>1</v>
      </c>
      <c r="S16" s="8">
        <v>0</v>
      </c>
      <c r="T16" s="8">
        <v>0</v>
      </c>
      <c r="U16" s="10">
        <v>0</v>
      </c>
      <c r="V16" s="7">
        <f t="shared" si="0"/>
        <v>0.5</v>
      </c>
      <c r="W16" s="6">
        <f t="shared" si="1"/>
        <v>0.5</v>
      </c>
      <c r="X16" s="24">
        <f t="shared" si="2"/>
        <v>1</v>
      </c>
      <c r="Y16" s="3">
        <v>1</v>
      </c>
      <c r="Z16" s="3">
        <v>0</v>
      </c>
      <c r="AA16" s="3">
        <v>0</v>
      </c>
      <c r="AB16" s="34">
        <f t="shared" si="3"/>
        <v>1</v>
      </c>
      <c r="AC16" s="3">
        <v>0</v>
      </c>
      <c r="AD16" s="3">
        <v>0</v>
      </c>
      <c r="AE16" s="3">
        <v>0</v>
      </c>
      <c r="AF16" s="3">
        <v>0</v>
      </c>
      <c r="AG16" s="1">
        <v>1</v>
      </c>
      <c r="AH16" s="1">
        <v>1</v>
      </c>
      <c r="AI16" s="1">
        <v>5</v>
      </c>
      <c r="AJ16" s="1">
        <v>1</v>
      </c>
      <c r="AK16" s="137" t="s">
        <v>159</v>
      </c>
      <c r="AL16" s="18" t="s">
        <v>417</v>
      </c>
    </row>
    <row r="17" spans="1:38" x14ac:dyDescent="0.2">
      <c r="A17" s="1">
        <v>15</v>
      </c>
      <c r="B17" s="141" t="s">
        <v>403</v>
      </c>
      <c r="C17" s="1">
        <v>4</v>
      </c>
      <c r="D17" s="1">
        <v>4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2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9">
        <v>0</v>
      </c>
      <c r="R17" s="8">
        <v>1</v>
      </c>
      <c r="S17" s="8">
        <v>0</v>
      </c>
      <c r="T17" s="8">
        <v>0</v>
      </c>
      <c r="U17" s="10">
        <v>0</v>
      </c>
      <c r="V17" s="7">
        <f t="shared" si="0"/>
        <v>0.25</v>
      </c>
      <c r="W17" s="6">
        <f t="shared" si="1"/>
        <v>0.25</v>
      </c>
      <c r="X17" s="24">
        <f t="shared" si="2"/>
        <v>0.25</v>
      </c>
      <c r="Y17" s="3">
        <v>1</v>
      </c>
      <c r="Z17" s="3">
        <v>0</v>
      </c>
      <c r="AA17" s="3">
        <v>0</v>
      </c>
      <c r="AB17" s="34">
        <f t="shared" si="3"/>
        <v>1</v>
      </c>
      <c r="AC17" s="3">
        <v>0</v>
      </c>
      <c r="AD17" s="3">
        <v>0</v>
      </c>
      <c r="AE17" s="3">
        <v>0</v>
      </c>
      <c r="AF17" s="3">
        <v>0</v>
      </c>
      <c r="AG17" s="1">
        <v>1</v>
      </c>
      <c r="AH17" s="1">
        <v>1</v>
      </c>
      <c r="AI17" s="1">
        <v>7</v>
      </c>
      <c r="AJ17" s="1">
        <v>1</v>
      </c>
      <c r="AK17" s="137" t="s">
        <v>157</v>
      </c>
      <c r="AL17" s="18" t="s">
        <v>426</v>
      </c>
    </row>
    <row r="18" spans="1:38" x14ac:dyDescent="0.2">
      <c r="A18" s="1">
        <v>16</v>
      </c>
      <c r="B18" s="141" t="s">
        <v>407</v>
      </c>
      <c r="C18" s="1">
        <v>2</v>
      </c>
      <c r="D18" s="1">
        <v>2</v>
      </c>
      <c r="E18" s="1">
        <v>0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9">
        <v>0</v>
      </c>
      <c r="R18" s="8">
        <v>1</v>
      </c>
      <c r="S18" s="8">
        <v>0</v>
      </c>
      <c r="T18" s="8">
        <v>1</v>
      </c>
      <c r="U18" s="10">
        <v>1</v>
      </c>
      <c r="V18" s="7">
        <f t="shared" ref="V18:V30" si="4">F18/D18</f>
        <v>0.5</v>
      </c>
      <c r="W18" s="6">
        <f t="shared" ref="W18:W30" si="5">(F18+L18+M18)/C18</f>
        <v>0.5</v>
      </c>
      <c r="X18" s="24">
        <f t="shared" ref="X18:X30" si="6">N18/D18</f>
        <v>0.5</v>
      </c>
      <c r="Y18" s="3">
        <v>0</v>
      </c>
      <c r="Z18" s="3">
        <v>0</v>
      </c>
      <c r="AA18" s="3">
        <v>0</v>
      </c>
      <c r="AB18" s="34">
        <v>0</v>
      </c>
      <c r="AC18" s="3">
        <v>0</v>
      </c>
      <c r="AD18" s="3">
        <v>0</v>
      </c>
      <c r="AE18" s="3">
        <v>0</v>
      </c>
      <c r="AF18" s="3">
        <v>0</v>
      </c>
      <c r="AG18" s="1">
        <v>1</v>
      </c>
      <c r="AH18" s="1">
        <v>1</v>
      </c>
      <c r="AI18" s="1">
        <v>7</v>
      </c>
      <c r="AJ18" s="1">
        <v>9</v>
      </c>
      <c r="AK18" s="137" t="s">
        <v>437</v>
      </c>
      <c r="AL18" s="137" t="s">
        <v>438</v>
      </c>
    </row>
    <row r="19" spans="1:38" x14ac:dyDescent="0.2">
      <c r="A19" s="1">
        <v>17</v>
      </c>
      <c r="B19" s="141" t="s">
        <v>407</v>
      </c>
      <c r="C19" s="1">
        <v>3</v>
      </c>
      <c r="D19" s="1">
        <v>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  <c r="R19" s="8">
        <v>1</v>
      </c>
      <c r="S19" s="8">
        <v>0</v>
      </c>
      <c r="T19" s="8">
        <v>2</v>
      </c>
      <c r="U19" s="10">
        <v>0</v>
      </c>
      <c r="V19" s="7">
        <f t="shared" si="4"/>
        <v>0</v>
      </c>
      <c r="W19" s="6">
        <f t="shared" si="5"/>
        <v>0.66666666666666663</v>
      </c>
      <c r="X19" s="24">
        <f t="shared" si="6"/>
        <v>0</v>
      </c>
      <c r="Y19" s="3">
        <v>0</v>
      </c>
      <c r="Z19" s="3">
        <v>0</v>
      </c>
      <c r="AA19" s="3">
        <v>0</v>
      </c>
      <c r="AB19" s="34">
        <v>0</v>
      </c>
      <c r="AC19" s="3">
        <v>0</v>
      </c>
      <c r="AD19" s="3">
        <v>0</v>
      </c>
      <c r="AE19" s="3">
        <v>0</v>
      </c>
      <c r="AF19" s="3">
        <v>0</v>
      </c>
      <c r="AG19" s="1">
        <v>1</v>
      </c>
      <c r="AH19" s="1">
        <v>1</v>
      </c>
      <c r="AI19" s="1">
        <v>7</v>
      </c>
      <c r="AJ19" s="1">
        <v>9</v>
      </c>
      <c r="AK19" s="137" t="s">
        <v>157</v>
      </c>
      <c r="AL19" s="137" t="s">
        <v>447</v>
      </c>
    </row>
    <row r="20" spans="1:38" x14ac:dyDescent="0.2">
      <c r="A20" s="3">
        <v>18</v>
      </c>
      <c r="B20" s="141" t="s">
        <v>450</v>
      </c>
      <c r="C20" s="1">
        <v>3</v>
      </c>
      <c r="D20" s="1">
        <v>2</v>
      </c>
      <c r="E20" s="1">
        <v>1</v>
      </c>
      <c r="F20" s="1">
        <v>1</v>
      </c>
      <c r="G20" s="1">
        <v>1</v>
      </c>
      <c r="H20" s="1">
        <v>0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2</v>
      </c>
      <c r="O20" s="1">
        <v>0</v>
      </c>
      <c r="P20" s="1">
        <v>0</v>
      </c>
      <c r="Q20" s="9">
        <v>0</v>
      </c>
      <c r="R20" s="8">
        <v>1</v>
      </c>
      <c r="S20" s="8">
        <v>0</v>
      </c>
      <c r="T20" s="8">
        <v>0</v>
      </c>
      <c r="U20" s="10">
        <v>0</v>
      </c>
      <c r="V20" s="7">
        <f t="shared" si="4"/>
        <v>0.5</v>
      </c>
      <c r="W20" s="6">
        <f t="shared" si="5"/>
        <v>0.66666666666666663</v>
      </c>
      <c r="X20" s="24">
        <f t="shared" si="6"/>
        <v>1</v>
      </c>
      <c r="Y20" s="3">
        <v>1</v>
      </c>
      <c r="Z20" s="3">
        <v>0</v>
      </c>
      <c r="AA20" s="3">
        <v>0</v>
      </c>
      <c r="AB20" s="34">
        <f t="shared" ref="AB20:AB30" si="7">(Y20+Z20)/(Y20+Z20+AA20)</f>
        <v>1</v>
      </c>
      <c r="AC20" s="3">
        <v>0</v>
      </c>
      <c r="AD20" s="3">
        <v>0</v>
      </c>
      <c r="AE20" s="3">
        <v>0</v>
      </c>
      <c r="AF20" s="3">
        <v>0</v>
      </c>
      <c r="AG20" s="1">
        <v>1</v>
      </c>
      <c r="AH20" s="1">
        <v>1</v>
      </c>
      <c r="AI20" s="1">
        <v>7</v>
      </c>
      <c r="AJ20" s="1">
        <v>9</v>
      </c>
      <c r="AK20" s="137" t="s">
        <v>157</v>
      </c>
      <c r="AL20" s="139" t="s">
        <v>461</v>
      </c>
    </row>
    <row r="21" spans="1:38" x14ac:dyDescent="0.2">
      <c r="A21" s="3">
        <v>19</v>
      </c>
      <c r="B21" s="141" t="s">
        <v>450</v>
      </c>
      <c r="C21" s="1">
        <v>2</v>
      </c>
      <c r="D21" s="1">
        <v>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9">
        <v>0</v>
      </c>
      <c r="R21" s="8">
        <v>0</v>
      </c>
      <c r="S21" s="8">
        <v>0</v>
      </c>
      <c r="T21" s="8">
        <v>0</v>
      </c>
      <c r="U21" s="10">
        <v>0</v>
      </c>
      <c r="V21" s="7">
        <f t="shared" si="4"/>
        <v>0</v>
      </c>
      <c r="W21" s="6">
        <f t="shared" si="5"/>
        <v>0</v>
      </c>
      <c r="X21" s="24">
        <f t="shared" si="6"/>
        <v>0</v>
      </c>
      <c r="Y21" s="3">
        <v>4</v>
      </c>
      <c r="Z21" s="3">
        <v>0</v>
      </c>
      <c r="AA21" s="3">
        <v>0</v>
      </c>
      <c r="AB21" s="34">
        <f t="shared" si="7"/>
        <v>1</v>
      </c>
      <c r="AC21" s="3">
        <v>0</v>
      </c>
      <c r="AD21" s="3">
        <v>0</v>
      </c>
      <c r="AE21" s="3">
        <v>0</v>
      </c>
      <c r="AF21" s="3">
        <v>0</v>
      </c>
      <c r="AG21" s="1">
        <v>1</v>
      </c>
      <c r="AH21" s="1">
        <v>1</v>
      </c>
      <c r="AI21" s="1">
        <v>5</v>
      </c>
      <c r="AJ21" s="1">
        <v>9</v>
      </c>
      <c r="AK21" s="137" t="s">
        <v>157</v>
      </c>
      <c r="AL21" s="137" t="s">
        <v>470</v>
      </c>
    </row>
    <row r="22" spans="1:38" x14ac:dyDescent="0.2">
      <c r="A22" s="3">
        <v>20</v>
      </c>
      <c r="B22" s="141" t="s">
        <v>474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">
        <v>0</v>
      </c>
      <c r="R22" s="1">
        <v>0</v>
      </c>
      <c r="S22" s="1">
        <v>0</v>
      </c>
      <c r="T22" s="8">
        <v>0</v>
      </c>
      <c r="U22" s="10">
        <v>0</v>
      </c>
      <c r="V22" s="7">
        <v>0</v>
      </c>
      <c r="W22" s="6">
        <v>0</v>
      </c>
      <c r="X22" s="24">
        <v>0</v>
      </c>
      <c r="Y22" s="3">
        <v>0</v>
      </c>
      <c r="Z22" s="3">
        <v>0</v>
      </c>
      <c r="AA22" s="3">
        <v>0</v>
      </c>
      <c r="AB22" s="34">
        <v>0</v>
      </c>
      <c r="AC22" s="3">
        <v>0</v>
      </c>
      <c r="AD22" s="3">
        <v>0</v>
      </c>
      <c r="AE22" s="3">
        <v>0</v>
      </c>
      <c r="AF22" s="3">
        <v>0</v>
      </c>
      <c r="AG22" s="1">
        <v>0</v>
      </c>
      <c r="AH22" s="1">
        <v>0</v>
      </c>
      <c r="AI22" s="1">
        <v>0</v>
      </c>
      <c r="AJ22" s="1" t="s">
        <v>1</v>
      </c>
      <c r="AK22" s="137" t="s">
        <v>1</v>
      </c>
      <c r="AL22" s="137" t="s">
        <v>284</v>
      </c>
    </row>
    <row r="23" spans="1:38" x14ac:dyDescent="0.2">
      <c r="A23" s="3">
        <v>21</v>
      </c>
      <c r="B23" s="141" t="s">
        <v>490</v>
      </c>
      <c r="C23" s="5">
        <v>3</v>
      </c>
      <c r="D23" s="5">
        <v>2</v>
      </c>
      <c r="E23" s="5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1</v>
      </c>
      <c r="N23" s="5">
        <v>1</v>
      </c>
      <c r="O23" s="5">
        <v>0</v>
      </c>
      <c r="P23" s="5">
        <v>0</v>
      </c>
      <c r="Q23" s="10">
        <v>0</v>
      </c>
      <c r="R23" s="10">
        <v>0</v>
      </c>
      <c r="S23" s="10">
        <v>0</v>
      </c>
      <c r="T23" s="9">
        <v>0</v>
      </c>
      <c r="U23" s="10">
        <v>0</v>
      </c>
      <c r="V23" s="7">
        <f t="shared" si="4"/>
        <v>0.5</v>
      </c>
      <c r="W23" s="6">
        <f t="shared" si="5"/>
        <v>0.66666666666666663</v>
      </c>
      <c r="X23" s="24">
        <f t="shared" si="6"/>
        <v>0.5</v>
      </c>
      <c r="Y23" s="3">
        <v>2</v>
      </c>
      <c r="Z23" s="3">
        <v>1</v>
      </c>
      <c r="AA23" s="3">
        <v>0</v>
      </c>
      <c r="AB23" s="34">
        <f t="shared" si="7"/>
        <v>1</v>
      </c>
      <c r="AC23" s="3">
        <v>1</v>
      </c>
      <c r="AD23" s="3">
        <v>0</v>
      </c>
      <c r="AE23" s="3">
        <v>0</v>
      </c>
      <c r="AF23" s="3">
        <v>0</v>
      </c>
      <c r="AG23" s="1">
        <v>1</v>
      </c>
      <c r="AH23" s="1">
        <v>1</v>
      </c>
      <c r="AI23" s="1">
        <v>7</v>
      </c>
      <c r="AJ23" s="1">
        <v>9</v>
      </c>
      <c r="AK23" s="137" t="s">
        <v>502</v>
      </c>
      <c r="AL23" s="137" t="s">
        <v>503</v>
      </c>
    </row>
    <row r="24" spans="1:38" x14ac:dyDescent="0.2">
      <c r="A24" s="3">
        <v>22</v>
      </c>
      <c r="B24" s="141" t="s">
        <v>474</v>
      </c>
      <c r="C24" s="5">
        <v>4</v>
      </c>
      <c r="D24" s="5">
        <v>3</v>
      </c>
      <c r="E24" s="5">
        <v>1</v>
      </c>
      <c r="F24" s="5">
        <v>2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1</v>
      </c>
      <c r="M24" s="5">
        <v>0</v>
      </c>
      <c r="N24" s="5">
        <v>2</v>
      </c>
      <c r="O24" s="5">
        <v>0</v>
      </c>
      <c r="P24" s="5">
        <v>0</v>
      </c>
      <c r="Q24" s="10">
        <v>0</v>
      </c>
      <c r="R24" s="10">
        <v>0</v>
      </c>
      <c r="S24" s="10">
        <v>0</v>
      </c>
      <c r="T24" s="9">
        <v>0</v>
      </c>
      <c r="U24" s="10">
        <v>1</v>
      </c>
      <c r="V24" s="7">
        <f t="shared" si="4"/>
        <v>0.66666666666666663</v>
      </c>
      <c r="W24" s="6">
        <f t="shared" si="5"/>
        <v>0.75</v>
      </c>
      <c r="X24" s="24">
        <f t="shared" si="6"/>
        <v>0.66666666666666663</v>
      </c>
      <c r="Y24" s="3">
        <v>0</v>
      </c>
      <c r="Z24" s="3">
        <v>0</v>
      </c>
      <c r="AA24" s="3">
        <v>0</v>
      </c>
      <c r="AB24" s="34">
        <v>0</v>
      </c>
      <c r="AC24" s="3">
        <v>0</v>
      </c>
      <c r="AD24" s="3">
        <v>0</v>
      </c>
      <c r="AE24" s="3">
        <v>0</v>
      </c>
      <c r="AF24" s="3">
        <v>0</v>
      </c>
      <c r="AG24" s="1">
        <v>1</v>
      </c>
      <c r="AH24" s="1">
        <v>1</v>
      </c>
      <c r="AI24" s="1">
        <v>4</v>
      </c>
      <c r="AJ24" s="1">
        <v>1</v>
      </c>
      <c r="AK24" s="137" t="s">
        <v>157</v>
      </c>
      <c r="AL24" s="137" t="s">
        <v>519</v>
      </c>
    </row>
    <row r="25" spans="1:38" x14ac:dyDescent="0.2">
      <c r="A25" s="1">
        <v>23</v>
      </c>
      <c r="B25" s="141" t="s">
        <v>522</v>
      </c>
      <c r="C25" s="5">
        <v>3</v>
      </c>
      <c r="D25" s="5">
        <v>3</v>
      </c>
      <c r="E25" s="5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10">
        <v>0</v>
      </c>
      <c r="R25" s="10">
        <v>0</v>
      </c>
      <c r="S25" s="10">
        <v>0</v>
      </c>
      <c r="T25" s="9">
        <v>1</v>
      </c>
      <c r="U25" s="10">
        <v>0</v>
      </c>
      <c r="V25" s="7">
        <f t="shared" si="4"/>
        <v>0.33333333333333331</v>
      </c>
      <c r="W25" s="6">
        <f t="shared" si="5"/>
        <v>0.33333333333333331</v>
      </c>
      <c r="X25" s="24">
        <f t="shared" si="6"/>
        <v>0.33333333333333331</v>
      </c>
      <c r="Y25" s="3">
        <v>4</v>
      </c>
      <c r="Z25" s="3">
        <v>0</v>
      </c>
      <c r="AA25" s="3">
        <v>0</v>
      </c>
      <c r="AB25" s="34">
        <f t="shared" si="7"/>
        <v>1</v>
      </c>
      <c r="AC25" s="3">
        <v>0</v>
      </c>
      <c r="AD25" s="3">
        <v>0</v>
      </c>
      <c r="AE25" s="3">
        <v>0</v>
      </c>
      <c r="AF25" s="3">
        <v>0</v>
      </c>
      <c r="AG25" s="1">
        <v>1</v>
      </c>
      <c r="AH25" s="1">
        <v>1</v>
      </c>
      <c r="AI25" s="1">
        <v>7</v>
      </c>
      <c r="AJ25" s="1">
        <v>1</v>
      </c>
      <c r="AK25" s="137" t="s">
        <v>157</v>
      </c>
      <c r="AL25" s="137" t="s">
        <v>531</v>
      </c>
    </row>
    <row r="26" spans="1:38" x14ac:dyDescent="0.2">
      <c r="A26" s="1">
        <v>24</v>
      </c>
      <c r="B26" s="141" t="s">
        <v>522</v>
      </c>
      <c r="C26" s="5">
        <v>4</v>
      </c>
      <c r="D26" s="5">
        <v>4</v>
      </c>
      <c r="E26" s="5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10">
        <v>0</v>
      </c>
      <c r="R26" s="10">
        <v>1</v>
      </c>
      <c r="S26" s="10">
        <v>0</v>
      </c>
      <c r="T26" s="9">
        <v>0</v>
      </c>
      <c r="U26" s="10">
        <v>0</v>
      </c>
      <c r="V26" s="7">
        <f t="shared" si="4"/>
        <v>0.25</v>
      </c>
      <c r="W26" s="6">
        <f t="shared" si="5"/>
        <v>0.25</v>
      </c>
      <c r="X26" s="24">
        <f t="shared" si="6"/>
        <v>0.25</v>
      </c>
      <c r="Y26" s="3">
        <v>3</v>
      </c>
      <c r="Z26" s="3">
        <v>0</v>
      </c>
      <c r="AA26" s="3">
        <v>0</v>
      </c>
      <c r="AB26" s="34">
        <f t="shared" si="7"/>
        <v>1</v>
      </c>
      <c r="AC26" s="3">
        <v>0</v>
      </c>
      <c r="AD26" s="3">
        <v>0</v>
      </c>
      <c r="AE26" s="3">
        <v>0</v>
      </c>
      <c r="AF26" s="3">
        <v>0</v>
      </c>
      <c r="AG26" s="1">
        <v>1</v>
      </c>
      <c r="AH26" s="1">
        <v>1</v>
      </c>
      <c r="AI26" s="1">
        <v>7</v>
      </c>
      <c r="AJ26" s="1">
        <v>1</v>
      </c>
      <c r="AK26" s="137" t="s">
        <v>548</v>
      </c>
      <c r="AL26" s="137" t="s">
        <v>549</v>
      </c>
    </row>
    <row r="27" spans="1:38" x14ac:dyDescent="0.2">
      <c r="A27" s="3">
        <v>25</v>
      </c>
      <c r="B27" s="141" t="s">
        <v>490</v>
      </c>
      <c r="C27" s="5">
        <v>5</v>
      </c>
      <c r="D27" s="5">
        <v>1</v>
      </c>
      <c r="E27" s="5">
        <v>3</v>
      </c>
      <c r="F27" s="5">
        <v>1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4</v>
      </c>
      <c r="M27" s="5">
        <v>0</v>
      </c>
      <c r="N27" s="5">
        <v>1</v>
      </c>
      <c r="O27" s="5">
        <v>0</v>
      </c>
      <c r="P27" s="5">
        <v>0</v>
      </c>
      <c r="Q27" s="10">
        <v>0</v>
      </c>
      <c r="R27" s="10">
        <v>0</v>
      </c>
      <c r="S27" s="10">
        <v>0</v>
      </c>
      <c r="T27" s="9">
        <v>0</v>
      </c>
      <c r="U27" s="10">
        <v>0</v>
      </c>
      <c r="V27" s="7">
        <f t="shared" si="4"/>
        <v>1</v>
      </c>
      <c r="W27" s="6">
        <f t="shared" si="5"/>
        <v>1</v>
      </c>
      <c r="X27" s="24">
        <f t="shared" si="6"/>
        <v>1</v>
      </c>
      <c r="Y27" s="3">
        <v>4</v>
      </c>
      <c r="Z27" s="3">
        <v>0</v>
      </c>
      <c r="AA27" s="3">
        <v>0</v>
      </c>
      <c r="AB27" s="34">
        <f t="shared" si="7"/>
        <v>1</v>
      </c>
      <c r="AC27" s="3">
        <v>0</v>
      </c>
      <c r="AD27" s="3">
        <v>0</v>
      </c>
      <c r="AE27" s="3">
        <v>5</v>
      </c>
      <c r="AF27" s="3">
        <v>0</v>
      </c>
      <c r="AG27" s="1">
        <v>1</v>
      </c>
      <c r="AH27" s="1">
        <v>1</v>
      </c>
      <c r="AI27" s="1">
        <v>7</v>
      </c>
      <c r="AJ27" s="1">
        <v>1</v>
      </c>
      <c r="AK27" s="137" t="s">
        <v>159</v>
      </c>
      <c r="AL27" s="137" t="s">
        <v>566</v>
      </c>
    </row>
    <row r="28" spans="1:38" x14ac:dyDescent="0.2">
      <c r="A28" s="3">
        <v>26</v>
      </c>
      <c r="B28" s="141" t="s">
        <v>578</v>
      </c>
      <c r="C28" s="5">
        <v>4</v>
      </c>
      <c r="D28" s="5">
        <v>4</v>
      </c>
      <c r="E28" s="5">
        <v>0</v>
      </c>
      <c r="F28" s="5">
        <v>2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10">
        <v>0</v>
      </c>
      <c r="R28" s="10">
        <v>1</v>
      </c>
      <c r="S28" s="10">
        <v>0</v>
      </c>
      <c r="T28" s="9">
        <v>1</v>
      </c>
      <c r="U28" s="10">
        <v>0</v>
      </c>
      <c r="V28" s="7">
        <f t="shared" si="4"/>
        <v>0.5</v>
      </c>
      <c r="W28" s="6">
        <f t="shared" si="5"/>
        <v>0.5</v>
      </c>
      <c r="X28" s="24">
        <f t="shared" si="6"/>
        <v>0.5</v>
      </c>
      <c r="Y28" s="3">
        <v>2</v>
      </c>
      <c r="Z28" s="3">
        <v>0</v>
      </c>
      <c r="AA28" s="3">
        <v>0</v>
      </c>
      <c r="AB28" s="34">
        <f t="shared" si="7"/>
        <v>1</v>
      </c>
      <c r="AC28" s="3">
        <v>0</v>
      </c>
      <c r="AD28" s="3">
        <v>0</v>
      </c>
      <c r="AE28" s="3">
        <v>0</v>
      </c>
      <c r="AF28" s="3">
        <v>0</v>
      </c>
      <c r="AG28" s="1">
        <v>1</v>
      </c>
      <c r="AH28" s="1">
        <v>1</v>
      </c>
      <c r="AI28" s="1">
        <v>7</v>
      </c>
      <c r="AJ28" s="1">
        <v>1</v>
      </c>
      <c r="AK28" s="137" t="s">
        <v>157</v>
      </c>
      <c r="AL28" s="137" t="s">
        <v>587</v>
      </c>
    </row>
    <row r="29" spans="1:38" ht="13.5" thickBot="1" x14ac:dyDescent="0.25">
      <c r="A29" s="23">
        <v>27</v>
      </c>
      <c r="B29" s="224" t="s">
        <v>296</v>
      </c>
      <c r="C29" s="19">
        <v>4</v>
      </c>
      <c r="D29" s="19">
        <v>3</v>
      </c>
      <c r="E29" s="19">
        <v>1</v>
      </c>
      <c r="F29" s="19">
        <v>1</v>
      </c>
      <c r="G29" s="19">
        <v>0</v>
      </c>
      <c r="H29" s="19">
        <v>0</v>
      </c>
      <c r="I29" s="19">
        <v>0</v>
      </c>
      <c r="J29" s="19">
        <v>1</v>
      </c>
      <c r="K29" s="19">
        <v>0</v>
      </c>
      <c r="L29" s="19">
        <v>1</v>
      </c>
      <c r="M29" s="19">
        <v>0</v>
      </c>
      <c r="N29" s="19">
        <v>1</v>
      </c>
      <c r="O29" s="19">
        <v>0</v>
      </c>
      <c r="P29" s="19">
        <v>0</v>
      </c>
      <c r="Q29" s="27">
        <v>0</v>
      </c>
      <c r="R29" s="27">
        <v>1</v>
      </c>
      <c r="S29" s="27">
        <v>0</v>
      </c>
      <c r="T29" s="26">
        <v>1</v>
      </c>
      <c r="U29" s="27">
        <v>0</v>
      </c>
      <c r="V29" s="33">
        <f t="shared" si="4"/>
        <v>0.33333333333333331</v>
      </c>
      <c r="W29" s="33">
        <f t="shared" si="5"/>
        <v>0.5</v>
      </c>
      <c r="X29" s="36">
        <f t="shared" si="6"/>
        <v>0.33333333333333331</v>
      </c>
      <c r="Y29" s="23">
        <v>3</v>
      </c>
      <c r="Z29" s="23">
        <v>0</v>
      </c>
      <c r="AA29" s="23">
        <v>0</v>
      </c>
      <c r="AB29" s="35">
        <f t="shared" si="7"/>
        <v>1</v>
      </c>
      <c r="AC29" s="23">
        <v>0</v>
      </c>
      <c r="AD29" s="23">
        <v>0</v>
      </c>
      <c r="AE29" s="23">
        <v>0</v>
      </c>
      <c r="AF29" s="23">
        <v>0</v>
      </c>
      <c r="AG29" s="23">
        <v>1</v>
      </c>
      <c r="AH29" s="23">
        <v>1</v>
      </c>
      <c r="AI29" s="23">
        <v>7</v>
      </c>
      <c r="AJ29" s="23">
        <v>1</v>
      </c>
      <c r="AK29" s="206" t="s">
        <v>157</v>
      </c>
      <c r="AL29" s="206" t="s">
        <v>600</v>
      </c>
    </row>
    <row r="30" spans="1:38" x14ac:dyDescent="0.2">
      <c r="A30" s="3"/>
      <c r="B30" s="37"/>
      <c r="C30" s="53">
        <f t="shared" ref="C30:U30" si="8">SUM(C3:C29)</f>
        <v>90</v>
      </c>
      <c r="D30" s="53">
        <f t="shared" si="8"/>
        <v>68</v>
      </c>
      <c r="E30" s="53">
        <f t="shared" si="8"/>
        <v>21</v>
      </c>
      <c r="F30" s="53">
        <f t="shared" si="8"/>
        <v>23</v>
      </c>
      <c r="G30" s="11">
        <f t="shared" si="8"/>
        <v>3</v>
      </c>
      <c r="H30" s="11">
        <f t="shared" si="8"/>
        <v>0</v>
      </c>
      <c r="I30" s="11">
        <f t="shared" si="8"/>
        <v>0</v>
      </c>
      <c r="J30" s="11">
        <f t="shared" si="8"/>
        <v>14</v>
      </c>
      <c r="K30" s="11">
        <f t="shared" si="8"/>
        <v>13</v>
      </c>
      <c r="L30" s="11">
        <f t="shared" si="8"/>
        <v>16</v>
      </c>
      <c r="M30" s="11">
        <f t="shared" si="8"/>
        <v>5</v>
      </c>
      <c r="N30" s="11">
        <f t="shared" si="8"/>
        <v>26</v>
      </c>
      <c r="O30" s="11">
        <f t="shared" si="8"/>
        <v>2</v>
      </c>
      <c r="P30" s="11">
        <f t="shared" si="8"/>
        <v>0</v>
      </c>
      <c r="Q30" s="12">
        <f t="shared" si="8"/>
        <v>0</v>
      </c>
      <c r="R30" s="12">
        <f t="shared" si="8"/>
        <v>24</v>
      </c>
      <c r="S30" s="12">
        <f t="shared" si="8"/>
        <v>0</v>
      </c>
      <c r="T30" s="12">
        <f t="shared" si="8"/>
        <v>18</v>
      </c>
      <c r="U30" s="12">
        <f t="shared" si="8"/>
        <v>5</v>
      </c>
      <c r="V30" s="13">
        <f t="shared" si="4"/>
        <v>0.33823529411764708</v>
      </c>
      <c r="W30" s="13">
        <f t="shared" si="5"/>
        <v>0.48888888888888887</v>
      </c>
      <c r="X30" s="58">
        <f t="shared" si="6"/>
        <v>0.38235294117647056</v>
      </c>
      <c r="Y30" s="2">
        <f>SUM(Y3:Y29)</f>
        <v>77</v>
      </c>
      <c r="Z30" s="2">
        <f>SUM(Z3:Z29)</f>
        <v>2</v>
      </c>
      <c r="AA30" s="2">
        <f>SUM(AA3:AA29)</f>
        <v>6</v>
      </c>
      <c r="AB30" s="57">
        <f t="shared" si="7"/>
        <v>0.92941176470588238</v>
      </c>
      <c r="AC30" s="2">
        <f t="shared" ref="AC30:AI30" si="9">SUM(AC3:AC29)</f>
        <v>1</v>
      </c>
      <c r="AD30" s="2">
        <f t="shared" si="9"/>
        <v>5</v>
      </c>
      <c r="AE30" s="2">
        <f t="shared" si="9"/>
        <v>12</v>
      </c>
      <c r="AF30" s="2">
        <f t="shared" si="9"/>
        <v>1</v>
      </c>
      <c r="AG30" s="2">
        <f t="shared" si="9"/>
        <v>25</v>
      </c>
      <c r="AH30" s="2">
        <f t="shared" si="9"/>
        <v>25</v>
      </c>
      <c r="AI30" s="2">
        <f t="shared" si="9"/>
        <v>163</v>
      </c>
    </row>
    <row r="31" spans="1:38" x14ac:dyDescent="0.2">
      <c r="A31" s="3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T31" s="8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55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56" t="s">
        <v>298</v>
      </c>
      <c r="C34" s="1">
        <v>4</v>
      </c>
      <c r="D34" s="1">
        <v>4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0</v>
      </c>
      <c r="S34" s="8">
        <v>0</v>
      </c>
      <c r="T34" s="8">
        <v>0</v>
      </c>
      <c r="U34" s="10">
        <v>0</v>
      </c>
      <c r="V34" s="7">
        <f t="shared" ref="V34:V35" si="10">F34/D34</f>
        <v>0</v>
      </c>
      <c r="W34" s="6">
        <f t="shared" ref="W34:W35" si="11">(F34+L34+M34)/C34</f>
        <v>0</v>
      </c>
      <c r="X34" s="24">
        <f t="shared" ref="X34:X35" si="12">N34/D34</f>
        <v>0</v>
      </c>
      <c r="Y34" s="3">
        <v>9</v>
      </c>
      <c r="Z34" s="3">
        <v>1</v>
      </c>
      <c r="AA34" s="3">
        <v>0</v>
      </c>
      <c r="AB34" s="34">
        <f t="shared" ref="AB34:AB35" si="13">(Y34+Z34)/(Y34+Z34+AA34)</f>
        <v>1</v>
      </c>
      <c r="AC34" s="3">
        <v>0</v>
      </c>
      <c r="AD34" s="3">
        <v>0</v>
      </c>
      <c r="AE34" s="3">
        <v>0</v>
      </c>
      <c r="AF34" s="3">
        <v>1</v>
      </c>
      <c r="AG34" s="1">
        <v>1</v>
      </c>
      <c r="AH34" s="1">
        <v>1</v>
      </c>
      <c r="AI34" s="1">
        <v>8</v>
      </c>
      <c r="AJ34" s="1">
        <v>1</v>
      </c>
      <c r="AK34" s="137" t="s">
        <v>159</v>
      </c>
      <c r="AL34" s="137" t="s">
        <v>347</v>
      </c>
    </row>
    <row r="35" spans="1:38" x14ac:dyDescent="0.2">
      <c r="A35" s="1">
        <v>11</v>
      </c>
      <c r="B35" s="156" t="s">
        <v>298</v>
      </c>
      <c r="C35" s="1">
        <v>5</v>
      </c>
      <c r="D35" s="1">
        <v>4</v>
      </c>
      <c r="E35" s="1">
        <v>1</v>
      </c>
      <c r="F35" s="1">
        <v>2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1</v>
      </c>
      <c r="N35" s="1">
        <v>3</v>
      </c>
      <c r="O35" s="1">
        <v>0</v>
      </c>
      <c r="P35" s="1">
        <v>0</v>
      </c>
      <c r="Q35" s="9">
        <v>0</v>
      </c>
      <c r="R35" s="8">
        <v>3</v>
      </c>
      <c r="S35" s="8">
        <v>0</v>
      </c>
      <c r="T35" s="8">
        <v>0</v>
      </c>
      <c r="U35" s="10">
        <v>0</v>
      </c>
      <c r="V35" s="7">
        <f t="shared" si="10"/>
        <v>0.5</v>
      </c>
      <c r="W35" s="6">
        <f t="shared" si="11"/>
        <v>0.6</v>
      </c>
      <c r="X35" s="24">
        <f t="shared" si="12"/>
        <v>0.75</v>
      </c>
      <c r="Y35" s="3">
        <v>4</v>
      </c>
      <c r="Z35" s="3">
        <v>0</v>
      </c>
      <c r="AA35" s="3">
        <v>0</v>
      </c>
      <c r="AB35" s="34">
        <f t="shared" si="13"/>
        <v>1</v>
      </c>
      <c r="AC35" s="3">
        <v>0</v>
      </c>
      <c r="AD35" s="3">
        <v>0</v>
      </c>
      <c r="AE35" s="3">
        <v>1</v>
      </c>
      <c r="AF35" s="3">
        <v>0</v>
      </c>
      <c r="AG35" s="1">
        <v>1</v>
      </c>
      <c r="AH35" s="1">
        <v>1</v>
      </c>
      <c r="AI35" s="1">
        <v>7</v>
      </c>
      <c r="AJ35" s="1">
        <v>1</v>
      </c>
      <c r="AK35" s="137" t="s">
        <v>371</v>
      </c>
      <c r="AL35" s="137" t="s">
        <v>357</v>
      </c>
    </row>
    <row r="36" spans="1:38" x14ac:dyDescent="0.2">
      <c r="A36" s="1">
        <v>12</v>
      </c>
      <c r="B36" s="156" t="s">
        <v>374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  <c r="R36" s="8">
        <v>0</v>
      </c>
      <c r="S36" s="8">
        <v>0</v>
      </c>
      <c r="T36" s="8">
        <v>0</v>
      </c>
      <c r="U36" s="10">
        <v>0</v>
      </c>
      <c r="V36" s="7">
        <v>0</v>
      </c>
      <c r="W36" s="6">
        <v>0</v>
      </c>
      <c r="X36" s="24">
        <v>0</v>
      </c>
      <c r="Y36" s="3">
        <v>0</v>
      </c>
      <c r="Z36" s="3">
        <v>0</v>
      </c>
      <c r="AA36" s="3">
        <v>0</v>
      </c>
      <c r="AB36" s="34">
        <v>0</v>
      </c>
      <c r="AC36" s="3">
        <v>0</v>
      </c>
      <c r="AD36" s="3">
        <v>0</v>
      </c>
      <c r="AE36" s="3">
        <v>0</v>
      </c>
      <c r="AF36" s="3">
        <v>0</v>
      </c>
      <c r="AG36" s="1">
        <v>0</v>
      </c>
      <c r="AH36" s="1">
        <v>0</v>
      </c>
      <c r="AI36" s="1">
        <v>0</v>
      </c>
      <c r="AJ36" s="1" t="s">
        <v>1</v>
      </c>
      <c r="AK36" s="137" t="s">
        <v>1</v>
      </c>
      <c r="AL36" s="137" t="s">
        <v>284</v>
      </c>
    </row>
    <row r="37" spans="1:38" x14ac:dyDescent="0.2">
      <c r="A37" s="1">
        <v>13</v>
      </c>
      <c r="B37" s="156" t="s">
        <v>374</v>
      </c>
      <c r="C37" s="1">
        <v>4</v>
      </c>
      <c r="D37" s="1">
        <v>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2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7">
        <f t="shared" ref="V37" si="14">F37/D37</f>
        <v>0</v>
      </c>
      <c r="W37" s="6">
        <f t="shared" ref="W37" si="15">(F37+L37+M37)/C37</f>
        <v>0.25</v>
      </c>
      <c r="X37" s="24">
        <f t="shared" ref="X37" si="16">N37/D37</f>
        <v>0</v>
      </c>
      <c r="Y37" s="1">
        <v>6</v>
      </c>
      <c r="Z37" s="1">
        <v>0</v>
      </c>
      <c r="AA37" s="1">
        <v>0</v>
      </c>
      <c r="AB37" s="34">
        <f t="shared" ref="AB37" si="17">(Y37+Z37)/(Y37+Z37+AA37)</f>
        <v>1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1</v>
      </c>
      <c r="AI37" s="1">
        <v>7</v>
      </c>
      <c r="AJ37" s="1">
        <v>1</v>
      </c>
      <c r="AK37" s="137" t="s">
        <v>415</v>
      </c>
      <c r="AL37" s="137" t="s">
        <v>416</v>
      </c>
    </row>
    <row r="38" spans="1:38" x14ac:dyDescent="0.2">
      <c r="A38" s="3">
        <v>18</v>
      </c>
      <c r="B38" s="141" t="s">
        <v>450</v>
      </c>
      <c r="C38" s="1">
        <v>3</v>
      </c>
      <c r="D38" s="1">
        <v>2</v>
      </c>
      <c r="E38" s="1">
        <v>1</v>
      </c>
      <c r="F38" s="1">
        <v>1</v>
      </c>
      <c r="G38" s="1">
        <v>1</v>
      </c>
      <c r="H38" s="1">
        <v>0</v>
      </c>
      <c r="I38" s="1">
        <v>0</v>
      </c>
      <c r="J38" s="1">
        <v>1</v>
      </c>
      <c r="K38" s="1">
        <v>0</v>
      </c>
      <c r="L38" s="1">
        <v>1</v>
      </c>
      <c r="M38" s="1">
        <v>0</v>
      </c>
      <c r="N38" s="1">
        <v>2</v>
      </c>
      <c r="O38" s="1">
        <v>0</v>
      </c>
      <c r="P38" s="1">
        <v>0</v>
      </c>
      <c r="Q38" s="9">
        <v>0</v>
      </c>
      <c r="R38" s="8">
        <v>1</v>
      </c>
      <c r="S38" s="8">
        <v>0</v>
      </c>
      <c r="T38" s="8">
        <v>0</v>
      </c>
      <c r="U38" s="10">
        <v>0</v>
      </c>
      <c r="V38" s="7">
        <f t="shared" ref="V38:V43" si="18">F38/D38</f>
        <v>0.5</v>
      </c>
      <c r="W38" s="6">
        <f t="shared" ref="W38:W43" si="19">(F38+L38+M38)/C38</f>
        <v>0.66666666666666663</v>
      </c>
      <c r="X38" s="24">
        <f t="shared" ref="X38:X43" si="20">N38/D38</f>
        <v>1</v>
      </c>
      <c r="Y38" s="3">
        <v>1</v>
      </c>
      <c r="Z38" s="3">
        <v>0</v>
      </c>
      <c r="AA38" s="3">
        <v>0</v>
      </c>
      <c r="AB38" s="34">
        <f t="shared" ref="AB38:AB43" si="21">(Y38+Z38)/(Y38+Z38+AA38)</f>
        <v>1</v>
      </c>
      <c r="AC38" s="3">
        <v>0</v>
      </c>
      <c r="AD38" s="3">
        <v>0</v>
      </c>
      <c r="AE38" s="3">
        <v>0</v>
      </c>
      <c r="AF38" s="3">
        <v>0</v>
      </c>
      <c r="AG38" s="1">
        <v>1</v>
      </c>
      <c r="AH38" s="1">
        <v>1</v>
      </c>
      <c r="AI38" s="1">
        <v>7</v>
      </c>
      <c r="AJ38" s="1">
        <v>9</v>
      </c>
      <c r="AK38" s="137" t="s">
        <v>157</v>
      </c>
      <c r="AL38" s="139" t="s">
        <v>461</v>
      </c>
    </row>
    <row r="39" spans="1:38" x14ac:dyDescent="0.2">
      <c r="A39" s="3">
        <v>19</v>
      </c>
      <c r="B39" s="141" t="s">
        <v>450</v>
      </c>
      <c r="C39" s="1">
        <v>2</v>
      </c>
      <c r="D39" s="1">
        <v>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1</v>
      </c>
      <c r="P39" s="1">
        <v>0</v>
      </c>
      <c r="Q39" s="9">
        <v>0</v>
      </c>
      <c r="R39" s="8">
        <v>0</v>
      </c>
      <c r="S39" s="8">
        <v>0</v>
      </c>
      <c r="T39" s="8">
        <v>0</v>
      </c>
      <c r="U39" s="10">
        <v>0</v>
      </c>
      <c r="V39" s="7">
        <f t="shared" si="18"/>
        <v>0</v>
      </c>
      <c r="W39" s="6">
        <f t="shared" si="19"/>
        <v>0</v>
      </c>
      <c r="X39" s="24">
        <f t="shared" si="20"/>
        <v>0</v>
      </c>
      <c r="Y39" s="3">
        <v>4</v>
      </c>
      <c r="Z39" s="3">
        <v>0</v>
      </c>
      <c r="AA39" s="3">
        <v>0</v>
      </c>
      <c r="AB39" s="34">
        <f t="shared" si="21"/>
        <v>1</v>
      </c>
      <c r="AC39" s="3">
        <v>0</v>
      </c>
      <c r="AD39" s="3">
        <v>0</v>
      </c>
      <c r="AE39" s="3">
        <v>0</v>
      </c>
      <c r="AF39" s="3">
        <v>0</v>
      </c>
      <c r="AG39" s="1">
        <v>1</v>
      </c>
      <c r="AH39" s="1">
        <v>1</v>
      </c>
      <c r="AI39" s="1">
        <v>5</v>
      </c>
      <c r="AJ39" s="1">
        <v>9</v>
      </c>
      <c r="AK39" s="137" t="s">
        <v>157</v>
      </c>
      <c r="AL39" s="137" t="s">
        <v>470</v>
      </c>
    </row>
    <row r="40" spans="1:38" x14ac:dyDescent="0.2">
      <c r="A40" s="3">
        <v>21</v>
      </c>
      <c r="B40" s="141" t="s">
        <v>490</v>
      </c>
      <c r="C40" s="5">
        <v>3</v>
      </c>
      <c r="D40" s="5">
        <v>2</v>
      </c>
      <c r="E40" s="5">
        <v>1</v>
      </c>
      <c r="F40" s="5">
        <v>1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1</v>
      </c>
      <c r="N40" s="5">
        <v>1</v>
      </c>
      <c r="O40" s="5">
        <v>0</v>
      </c>
      <c r="P40" s="5">
        <v>0</v>
      </c>
      <c r="Q40" s="10">
        <v>0</v>
      </c>
      <c r="R40" s="10">
        <v>0</v>
      </c>
      <c r="S40" s="10">
        <v>0</v>
      </c>
      <c r="T40" s="9">
        <v>0</v>
      </c>
      <c r="U40" s="10">
        <v>0</v>
      </c>
      <c r="V40" s="7">
        <f t="shared" si="18"/>
        <v>0.5</v>
      </c>
      <c r="W40" s="6">
        <f t="shared" si="19"/>
        <v>0.66666666666666663</v>
      </c>
      <c r="X40" s="24">
        <f t="shared" si="20"/>
        <v>0.5</v>
      </c>
      <c r="Y40" s="3">
        <v>2</v>
      </c>
      <c r="Z40" s="3">
        <v>1</v>
      </c>
      <c r="AA40" s="3">
        <v>0</v>
      </c>
      <c r="AB40" s="34">
        <f t="shared" si="21"/>
        <v>1</v>
      </c>
      <c r="AC40" s="3">
        <v>1</v>
      </c>
      <c r="AD40" s="3">
        <v>0</v>
      </c>
      <c r="AE40" s="3">
        <v>0</v>
      </c>
      <c r="AF40" s="3">
        <v>0</v>
      </c>
      <c r="AG40" s="1">
        <v>1</v>
      </c>
      <c r="AH40" s="1">
        <v>1</v>
      </c>
      <c r="AI40" s="1">
        <v>7</v>
      </c>
      <c r="AJ40" s="1">
        <v>9</v>
      </c>
      <c r="AK40" s="137" t="s">
        <v>502</v>
      </c>
      <c r="AL40" s="137" t="s">
        <v>503</v>
      </c>
    </row>
    <row r="41" spans="1:38" x14ac:dyDescent="0.2">
      <c r="A41" s="1">
        <v>23</v>
      </c>
      <c r="B41" s="141" t="s">
        <v>522</v>
      </c>
      <c r="C41" s="5">
        <v>3</v>
      </c>
      <c r="D41" s="5">
        <v>3</v>
      </c>
      <c r="E41" s="5">
        <v>1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10">
        <v>0</v>
      </c>
      <c r="R41" s="10">
        <v>0</v>
      </c>
      <c r="S41" s="10">
        <v>0</v>
      </c>
      <c r="T41" s="9">
        <v>1</v>
      </c>
      <c r="U41" s="10">
        <v>0</v>
      </c>
      <c r="V41" s="7">
        <f t="shared" si="18"/>
        <v>0.33333333333333331</v>
      </c>
      <c r="W41" s="6">
        <f t="shared" si="19"/>
        <v>0.33333333333333331</v>
      </c>
      <c r="X41" s="24">
        <f t="shared" si="20"/>
        <v>0.33333333333333331</v>
      </c>
      <c r="Y41" s="3">
        <v>4</v>
      </c>
      <c r="Z41" s="3">
        <v>0</v>
      </c>
      <c r="AA41" s="3">
        <v>0</v>
      </c>
      <c r="AB41" s="34">
        <f t="shared" si="21"/>
        <v>1</v>
      </c>
      <c r="AC41" s="3">
        <v>0</v>
      </c>
      <c r="AD41" s="3">
        <v>0</v>
      </c>
      <c r="AE41" s="3">
        <v>0</v>
      </c>
      <c r="AF41" s="3">
        <v>0</v>
      </c>
      <c r="AG41" s="1">
        <v>1</v>
      </c>
      <c r="AH41" s="1">
        <v>1</v>
      </c>
      <c r="AI41" s="1">
        <v>7</v>
      </c>
      <c r="AJ41" s="1">
        <v>1</v>
      </c>
      <c r="AK41" s="137" t="s">
        <v>157</v>
      </c>
      <c r="AL41" s="137" t="s">
        <v>531</v>
      </c>
    </row>
    <row r="42" spans="1:38" x14ac:dyDescent="0.2">
      <c r="A42" s="1">
        <v>24</v>
      </c>
      <c r="B42" s="141" t="s">
        <v>522</v>
      </c>
      <c r="C42" s="5">
        <v>4</v>
      </c>
      <c r="D42" s="5">
        <v>4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10">
        <v>0</v>
      </c>
      <c r="R42" s="10">
        <v>1</v>
      </c>
      <c r="S42" s="10">
        <v>0</v>
      </c>
      <c r="T42" s="9">
        <v>0</v>
      </c>
      <c r="U42" s="10">
        <v>0</v>
      </c>
      <c r="V42" s="7">
        <f t="shared" si="18"/>
        <v>0.25</v>
      </c>
      <c r="W42" s="6">
        <f t="shared" si="19"/>
        <v>0.25</v>
      </c>
      <c r="X42" s="24">
        <f t="shared" si="20"/>
        <v>0.25</v>
      </c>
      <c r="Y42" s="3">
        <v>3</v>
      </c>
      <c r="Z42" s="3">
        <v>0</v>
      </c>
      <c r="AA42" s="3">
        <v>0</v>
      </c>
      <c r="AB42" s="34">
        <f t="shared" si="21"/>
        <v>1</v>
      </c>
      <c r="AC42" s="3">
        <v>0</v>
      </c>
      <c r="AD42" s="3">
        <v>0</v>
      </c>
      <c r="AE42" s="3">
        <v>0</v>
      </c>
      <c r="AF42" s="3">
        <v>0</v>
      </c>
      <c r="AG42" s="1">
        <v>1</v>
      </c>
      <c r="AH42" s="1">
        <v>1</v>
      </c>
      <c r="AI42" s="1">
        <v>7</v>
      </c>
      <c r="AJ42" s="1">
        <v>1</v>
      </c>
      <c r="AK42" s="137" t="s">
        <v>548</v>
      </c>
      <c r="AL42" s="137" t="s">
        <v>549</v>
      </c>
    </row>
    <row r="43" spans="1:38" ht="13.5" thickBot="1" x14ac:dyDescent="0.25">
      <c r="A43" s="23">
        <v>25</v>
      </c>
      <c r="B43" s="204" t="s">
        <v>490</v>
      </c>
      <c r="C43" s="19">
        <v>5</v>
      </c>
      <c r="D43" s="19">
        <v>1</v>
      </c>
      <c r="E43" s="19">
        <v>3</v>
      </c>
      <c r="F43" s="19">
        <v>1</v>
      </c>
      <c r="G43" s="19">
        <v>0</v>
      </c>
      <c r="H43" s="19">
        <v>0</v>
      </c>
      <c r="I43" s="19">
        <v>0</v>
      </c>
      <c r="J43" s="19">
        <v>1</v>
      </c>
      <c r="K43" s="19">
        <v>0</v>
      </c>
      <c r="L43" s="19">
        <v>4</v>
      </c>
      <c r="M43" s="19">
        <v>0</v>
      </c>
      <c r="N43" s="19">
        <v>1</v>
      </c>
      <c r="O43" s="19">
        <v>0</v>
      </c>
      <c r="P43" s="19">
        <v>0</v>
      </c>
      <c r="Q43" s="27">
        <v>0</v>
      </c>
      <c r="R43" s="27">
        <v>0</v>
      </c>
      <c r="S43" s="27">
        <v>0</v>
      </c>
      <c r="T43" s="26">
        <v>0</v>
      </c>
      <c r="U43" s="27">
        <v>0</v>
      </c>
      <c r="V43" s="33">
        <f t="shared" si="18"/>
        <v>1</v>
      </c>
      <c r="W43" s="33">
        <f t="shared" si="19"/>
        <v>1</v>
      </c>
      <c r="X43" s="36">
        <f t="shared" si="20"/>
        <v>1</v>
      </c>
      <c r="Y43" s="23">
        <v>4</v>
      </c>
      <c r="Z43" s="23">
        <v>0</v>
      </c>
      <c r="AA43" s="23">
        <v>0</v>
      </c>
      <c r="AB43" s="35">
        <f t="shared" si="21"/>
        <v>1</v>
      </c>
      <c r="AC43" s="23">
        <v>0</v>
      </c>
      <c r="AD43" s="23">
        <v>0</v>
      </c>
      <c r="AE43" s="23">
        <v>5</v>
      </c>
      <c r="AF43" s="23">
        <v>0</v>
      </c>
      <c r="AG43" s="23">
        <v>1</v>
      </c>
      <c r="AH43" s="23">
        <v>1</v>
      </c>
      <c r="AI43" s="23">
        <v>7</v>
      </c>
      <c r="AJ43" s="23">
        <v>1</v>
      </c>
      <c r="AK43" s="182" t="s">
        <v>159</v>
      </c>
      <c r="AL43" s="182" t="s">
        <v>566</v>
      </c>
    </row>
    <row r="44" spans="1:38" s="164" customFormat="1" x14ac:dyDescent="0.2">
      <c r="B44" s="179"/>
      <c r="C44" s="164">
        <f t="shared" ref="C44:U44" si="22">SUM(C34:C43)</f>
        <v>33</v>
      </c>
      <c r="D44" s="164">
        <f t="shared" si="22"/>
        <v>25</v>
      </c>
      <c r="E44" s="164">
        <f t="shared" si="22"/>
        <v>8</v>
      </c>
      <c r="F44" s="164">
        <f t="shared" si="22"/>
        <v>7</v>
      </c>
      <c r="G44" s="164">
        <f t="shared" si="22"/>
        <v>1</v>
      </c>
      <c r="H44" s="164">
        <f t="shared" si="22"/>
        <v>0</v>
      </c>
      <c r="I44" s="164">
        <f t="shared" si="22"/>
        <v>0</v>
      </c>
      <c r="J44" s="164">
        <f t="shared" si="22"/>
        <v>4</v>
      </c>
      <c r="K44" s="164">
        <f t="shared" si="22"/>
        <v>6</v>
      </c>
      <c r="L44" s="164">
        <f t="shared" si="22"/>
        <v>6</v>
      </c>
      <c r="M44" s="164">
        <f t="shared" si="22"/>
        <v>2</v>
      </c>
      <c r="N44" s="164">
        <f t="shared" si="22"/>
        <v>9</v>
      </c>
      <c r="O44" s="164">
        <f t="shared" si="22"/>
        <v>1</v>
      </c>
      <c r="P44" s="164">
        <f t="shared" si="22"/>
        <v>0</v>
      </c>
      <c r="Q44" s="164">
        <f t="shared" si="22"/>
        <v>0</v>
      </c>
      <c r="R44" s="164">
        <f t="shared" si="22"/>
        <v>6</v>
      </c>
      <c r="S44" s="164">
        <f t="shared" si="22"/>
        <v>0</v>
      </c>
      <c r="T44" s="164">
        <f t="shared" si="22"/>
        <v>1</v>
      </c>
      <c r="U44" s="164">
        <f t="shared" si="22"/>
        <v>0</v>
      </c>
      <c r="V44" s="174">
        <f t="shared" ref="V44" si="23">F44/D44</f>
        <v>0.28000000000000003</v>
      </c>
      <c r="W44" s="174">
        <f t="shared" ref="W44" si="24">(F44+L44+M44)/C44</f>
        <v>0.45454545454545453</v>
      </c>
      <c r="X44" s="175">
        <f t="shared" ref="X44" si="25">N44/D44</f>
        <v>0.36</v>
      </c>
      <c r="Y44" s="164">
        <f>SUM(Y34:Y43)</f>
        <v>37</v>
      </c>
      <c r="Z44" s="164">
        <f>SUM(Z34:Z43)</f>
        <v>2</v>
      </c>
      <c r="AA44" s="164">
        <f>SUM(AA34:AA43)</f>
        <v>0</v>
      </c>
      <c r="AB44" s="174">
        <f t="shared" ref="AB44" si="26">(Y44+Z44)/(Y44+Z44+AA44)</f>
        <v>1</v>
      </c>
      <c r="AC44" s="164">
        <f t="shared" ref="AC44:AI44" si="27">SUM(AC34:AC43)</f>
        <v>1</v>
      </c>
      <c r="AD44" s="164">
        <f t="shared" si="27"/>
        <v>0</v>
      </c>
      <c r="AE44" s="164">
        <f t="shared" si="27"/>
        <v>6</v>
      </c>
      <c r="AF44" s="164">
        <f t="shared" si="27"/>
        <v>1</v>
      </c>
      <c r="AG44" s="164">
        <f t="shared" si="27"/>
        <v>9</v>
      </c>
      <c r="AH44" s="164">
        <f t="shared" si="27"/>
        <v>9</v>
      </c>
      <c r="AI44" s="164">
        <f t="shared" si="27"/>
        <v>62</v>
      </c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55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41" t="s">
        <v>578</v>
      </c>
      <c r="C49" s="5">
        <v>4</v>
      </c>
      <c r="D49" s="5">
        <v>4</v>
      </c>
      <c r="E49" s="5">
        <v>0</v>
      </c>
      <c r="F49" s="5">
        <v>2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2</v>
      </c>
      <c r="O49" s="5">
        <v>0</v>
      </c>
      <c r="P49" s="5">
        <v>0</v>
      </c>
      <c r="Q49" s="10">
        <v>0</v>
      </c>
      <c r="R49" s="10">
        <v>1</v>
      </c>
      <c r="S49" s="10">
        <v>0</v>
      </c>
      <c r="T49" s="9">
        <v>1</v>
      </c>
      <c r="U49" s="10">
        <v>0</v>
      </c>
      <c r="V49" s="7">
        <f t="shared" ref="V49" si="28">F49/D49</f>
        <v>0.5</v>
      </c>
      <c r="W49" s="6">
        <f t="shared" ref="W49" si="29">(F49+L49+M49)/C49</f>
        <v>0.5</v>
      </c>
      <c r="X49" s="24">
        <f t="shared" ref="X49" si="30">N49/D49</f>
        <v>0.5</v>
      </c>
      <c r="Y49" s="3">
        <v>2</v>
      </c>
      <c r="Z49" s="3">
        <v>0</v>
      </c>
      <c r="AA49" s="3">
        <v>0</v>
      </c>
      <c r="AB49" s="34">
        <f t="shared" ref="AB49" si="31">(Y49+Z49)/(Y49+Z49+AA49)</f>
        <v>1</v>
      </c>
      <c r="AC49" s="3">
        <v>0</v>
      </c>
      <c r="AD49" s="3">
        <v>0</v>
      </c>
      <c r="AE49" s="3">
        <v>0</v>
      </c>
      <c r="AF49" s="3">
        <v>0</v>
      </c>
      <c r="AG49" s="1">
        <v>1</v>
      </c>
      <c r="AH49" s="1">
        <v>1</v>
      </c>
      <c r="AI49" s="1">
        <v>7</v>
      </c>
      <c r="AJ49" s="1">
        <v>1</v>
      </c>
      <c r="AK49" s="137" t="s">
        <v>157</v>
      </c>
      <c r="AL49" s="137" t="s">
        <v>587</v>
      </c>
    </row>
    <row r="50" spans="1:38" ht="13.5" thickBot="1" x14ac:dyDescent="0.25">
      <c r="A50" s="23">
        <v>27</v>
      </c>
      <c r="B50" s="157" t="s">
        <v>296</v>
      </c>
      <c r="C50" s="19">
        <v>4</v>
      </c>
      <c r="D50" s="19">
        <v>3</v>
      </c>
      <c r="E50" s="19">
        <v>1</v>
      </c>
      <c r="F50" s="19">
        <v>1</v>
      </c>
      <c r="G50" s="19">
        <v>0</v>
      </c>
      <c r="H50" s="19">
        <v>0</v>
      </c>
      <c r="I50" s="19">
        <v>0</v>
      </c>
      <c r="J50" s="19">
        <v>1</v>
      </c>
      <c r="K50" s="19">
        <v>0</v>
      </c>
      <c r="L50" s="19">
        <v>1</v>
      </c>
      <c r="M50" s="19">
        <v>0</v>
      </c>
      <c r="N50" s="19">
        <v>1</v>
      </c>
      <c r="O50" s="19">
        <v>0</v>
      </c>
      <c r="P50" s="19">
        <v>0</v>
      </c>
      <c r="Q50" s="27">
        <v>0</v>
      </c>
      <c r="R50" s="27">
        <v>1</v>
      </c>
      <c r="S50" s="27">
        <v>0</v>
      </c>
      <c r="T50" s="26">
        <v>1</v>
      </c>
      <c r="U50" s="27">
        <v>0</v>
      </c>
      <c r="V50" s="33">
        <v>0.33333333333333331</v>
      </c>
      <c r="W50" s="33">
        <v>0.5</v>
      </c>
      <c r="X50" s="36">
        <v>0.33333333333333331</v>
      </c>
      <c r="Y50" s="23">
        <v>3</v>
      </c>
      <c r="Z50" s="23">
        <v>0</v>
      </c>
      <c r="AA50" s="23">
        <v>0</v>
      </c>
      <c r="AB50" s="35">
        <v>1</v>
      </c>
      <c r="AC50" s="23">
        <v>0</v>
      </c>
      <c r="AD50" s="23">
        <v>0</v>
      </c>
      <c r="AE50" s="23">
        <v>0</v>
      </c>
      <c r="AF50" s="23">
        <v>0</v>
      </c>
      <c r="AG50" s="23">
        <v>1</v>
      </c>
      <c r="AH50" s="23">
        <v>1</v>
      </c>
      <c r="AI50" s="23">
        <v>7</v>
      </c>
      <c r="AJ50" s="23">
        <v>1</v>
      </c>
      <c r="AK50" s="25" t="s">
        <v>157</v>
      </c>
      <c r="AL50" s="25" t="s">
        <v>600</v>
      </c>
    </row>
    <row r="51" spans="1:38" s="164" customFormat="1" x14ac:dyDescent="0.2">
      <c r="B51" s="179"/>
      <c r="C51" s="164">
        <f t="shared" ref="C51:U51" si="32">SUM(C49:C50)</f>
        <v>8</v>
      </c>
      <c r="D51" s="164">
        <f t="shared" si="32"/>
        <v>7</v>
      </c>
      <c r="E51" s="164">
        <f t="shared" si="32"/>
        <v>1</v>
      </c>
      <c r="F51" s="164">
        <f t="shared" si="32"/>
        <v>3</v>
      </c>
      <c r="G51" s="164">
        <f t="shared" si="32"/>
        <v>0</v>
      </c>
      <c r="H51" s="164">
        <f t="shared" si="32"/>
        <v>0</v>
      </c>
      <c r="I51" s="164">
        <f t="shared" si="32"/>
        <v>0</v>
      </c>
      <c r="J51" s="164">
        <f t="shared" si="32"/>
        <v>2</v>
      </c>
      <c r="K51" s="164">
        <f t="shared" si="32"/>
        <v>0</v>
      </c>
      <c r="L51" s="164">
        <f t="shared" si="32"/>
        <v>1</v>
      </c>
      <c r="M51" s="164">
        <f t="shared" si="32"/>
        <v>0</v>
      </c>
      <c r="N51" s="164">
        <f t="shared" si="32"/>
        <v>3</v>
      </c>
      <c r="O51" s="164">
        <f t="shared" si="32"/>
        <v>0</v>
      </c>
      <c r="P51" s="164">
        <f t="shared" si="32"/>
        <v>0</v>
      </c>
      <c r="Q51" s="164">
        <f t="shared" si="32"/>
        <v>0</v>
      </c>
      <c r="R51" s="164">
        <f t="shared" si="32"/>
        <v>2</v>
      </c>
      <c r="S51" s="164">
        <f t="shared" si="32"/>
        <v>0</v>
      </c>
      <c r="T51" s="164">
        <f t="shared" si="32"/>
        <v>2</v>
      </c>
      <c r="U51" s="164">
        <f t="shared" si="32"/>
        <v>0</v>
      </c>
      <c r="V51" s="174">
        <f>F51/D51</f>
        <v>0.42857142857142855</v>
      </c>
      <c r="W51" s="174">
        <f>(F51+L51+M51)/C51</f>
        <v>0.5</v>
      </c>
      <c r="X51" s="175">
        <f>N51/D51</f>
        <v>0.42857142857142855</v>
      </c>
      <c r="Y51" s="164">
        <f>SUM(Y49:Y50)</f>
        <v>5</v>
      </c>
      <c r="Z51" s="164">
        <f>SUM(Z49:Z50)</f>
        <v>0</v>
      </c>
      <c r="AA51" s="164">
        <f>SUM(AA49:AA50)</f>
        <v>0</v>
      </c>
      <c r="AB51" s="174">
        <f>(Y51+Z51)/(Y51+Z51+AA51)</f>
        <v>1</v>
      </c>
      <c r="AC51" s="164">
        <f t="shared" ref="AC51:AI51" si="33">SUM(AC49:AC50)</f>
        <v>0</v>
      </c>
      <c r="AD51" s="164">
        <f t="shared" si="33"/>
        <v>0</v>
      </c>
      <c r="AE51" s="164">
        <f t="shared" si="33"/>
        <v>0</v>
      </c>
      <c r="AF51" s="164">
        <f t="shared" si="33"/>
        <v>0</v>
      </c>
      <c r="AG51" s="164">
        <f t="shared" si="33"/>
        <v>2</v>
      </c>
      <c r="AH51" s="164">
        <f t="shared" si="33"/>
        <v>2</v>
      </c>
      <c r="AI51" s="164">
        <f t="shared" si="33"/>
        <v>14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49" orientation="landscape" r:id="rId1"/>
  <ignoredErrors>
    <ignoredError sqref="AB3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80" zoomScaleNormal="80" workbookViewId="0">
      <selection activeCell="Y30" sqref="Y30:AI30"/>
    </sheetView>
  </sheetViews>
  <sheetFormatPr defaultColWidth="11.42578125" defaultRowHeight="12.75" x14ac:dyDescent="0.2"/>
  <cols>
    <col min="1" max="1" width="9.140625" style="1" bestFit="1" customWidth="1"/>
    <col min="2" max="2" width="25.85546875" style="143" bestFit="1" customWidth="1"/>
    <col min="3" max="3" width="3.42578125" style="1" bestFit="1" customWidth="1"/>
    <col min="4" max="4" width="3.7109375" style="1" bestFit="1" customWidth="1"/>
    <col min="5" max="6" width="2.42578125" style="1" bestFit="1" customWidth="1"/>
    <col min="7" max="8" width="3.42578125" style="1" bestFit="1" customWidth="1"/>
    <col min="9" max="9" width="4" style="1" bestFit="1" customWidth="1"/>
    <col min="10" max="10" width="4.42578125" style="1" bestFit="1" customWidth="1"/>
    <col min="11" max="11" width="3.7109375" style="1" bestFit="1" customWidth="1"/>
    <col min="12" max="12" width="4" style="1" bestFit="1" customWidth="1"/>
    <col min="13" max="13" width="5.140625" style="1" bestFit="1" customWidth="1"/>
    <col min="14" max="14" width="3.7109375" style="1" bestFit="1" customWidth="1"/>
    <col min="15" max="15" width="5.140625" style="1" bestFit="1" customWidth="1"/>
    <col min="16" max="16" width="3.42578125" style="1" bestFit="1" customWidth="1"/>
    <col min="17" max="17" width="4.85546875" style="1" bestFit="1" customWidth="1"/>
    <col min="18" max="18" width="5.140625" style="1" bestFit="1" customWidth="1"/>
    <col min="19" max="19" width="5.42578125" style="1" bestFit="1" customWidth="1"/>
    <col min="20" max="21" width="3.7109375" style="1" bestFit="1" customWidth="1"/>
    <col min="22" max="24" width="7.28515625" style="1" bestFit="1" customWidth="1"/>
    <col min="25" max="25" width="3.7109375" style="1" bestFit="1" customWidth="1"/>
    <col min="26" max="27" width="2.28515625" style="1" bestFit="1" customWidth="1"/>
    <col min="28" max="28" width="7.28515625" style="1" bestFit="1" customWidth="1"/>
    <col min="29" max="32" width="3.7109375" style="1" bestFit="1" customWidth="1"/>
    <col min="33" max="33" width="3.42578125" style="1" bestFit="1" customWidth="1"/>
    <col min="34" max="34" width="3.7109375" style="1" bestFit="1" customWidth="1"/>
    <col min="35" max="35" width="4.42578125" style="1" bestFit="1" customWidth="1"/>
    <col min="36" max="36" width="8" style="1" bestFit="1" customWidth="1"/>
    <col min="37" max="37" width="10" style="1" bestFit="1" customWidth="1"/>
    <col min="38" max="38" width="13.42578125" style="1" bestFit="1" customWidth="1"/>
    <col min="39" max="16384" width="11.42578125" style="1"/>
  </cols>
  <sheetData>
    <row r="1" spans="1:38" ht="18" x14ac:dyDescent="0.25">
      <c r="A1" s="239" t="s">
        <v>196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1">
        <v>1</v>
      </c>
      <c r="B3" s="141" t="s">
        <v>289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7">
        <v>0</v>
      </c>
      <c r="W3" s="6">
        <f t="shared" ref="W3" si="0">(F3+L3+M3)/C3</f>
        <v>1</v>
      </c>
      <c r="X3" s="24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0</v>
      </c>
      <c r="AI3" s="5">
        <v>1</v>
      </c>
      <c r="AJ3" s="1">
        <v>1</v>
      </c>
      <c r="AK3" s="137" t="s">
        <v>162</v>
      </c>
      <c r="AL3" s="137" t="s">
        <v>11</v>
      </c>
    </row>
    <row r="4" spans="1:38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7">
        <v>0</v>
      </c>
      <c r="W4" s="6">
        <v>0</v>
      </c>
      <c r="X4" s="24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153</v>
      </c>
    </row>
    <row r="5" spans="1:38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7">
        <v>0</v>
      </c>
      <c r="W5" s="6">
        <v>0</v>
      </c>
      <c r="X5" s="24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153</v>
      </c>
    </row>
    <row r="6" spans="1:38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v>0</v>
      </c>
      <c r="W6" s="6">
        <v>0</v>
      </c>
      <c r="X6" s="24"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0</v>
      </c>
      <c r="AI6" s="5">
        <v>1</v>
      </c>
      <c r="AJ6" s="1">
        <v>1</v>
      </c>
      <c r="AK6" s="137" t="s">
        <v>7</v>
      </c>
      <c r="AL6" s="137" t="s">
        <v>1</v>
      </c>
    </row>
    <row r="7" spans="1:38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7">
        <v>0</v>
      </c>
      <c r="W7" s="6">
        <v>0</v>
      </c>
      <c r="X7" s="24">
        <v>0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0</v>
      </c>
      <c r="AI7" s="5">
        <v>1</v>
      </c>
      <c r="AJ7" s="14">
        <v>2</v>
      </c>
      <c r="AK7" s="137" t="s">
        <v>7</v>
      </c>
      <c r="AL7" s="137" t="s">
        <v>1</v>
      </c>
    </row>
    <row r="8" spans="1:38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v>0</v>
      </c>
      <c r="W8" s="6">
        <v>0</v>
      </c>
      <c r="X8" s="24"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153</v>
      </c>
    </row>
    <row r="9" spans="1:38" x14ac:dyDescent="0.2">
      <c r="A9" s="1">
        <v>7</v>
      </c>
      <c r="B9" s="141" t="s">
        <v>295</v>
      </c>
      <c r="C9" s="1">
        <v>3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2</v>
      </c>
      <c r="S9" s="8">
        <v>0</v>
      </c>
      <c r="T9" s="8">
        <v>0</v>
      </c>
      <c r="U9" s="9">
        <v>0</v>
      </c>
      <c r="V9" s="7">
        <f t="shared" ref="V9:V24" si="1">F9/D9</f>
        <v>0</v>
      </c>
      <c r="W9" s="6">
        <f t="shared" ref="W9:W24" si="2">(F9+L9+M9)/C9</f>
        <v>0.33333333333333331</v>
      </c>
      <c r="X9" s="24">
        <f t="shared" ref="X9:X24" si="3">N9/D9</f>
        <v>0</v>
      </c>
      <c r="Y9" s="3">
        <v>0</v>
      </c>
      <c r="Z9" s="3">
        <v>1</v>
      </c>
      <c r="AA9" s="3">
        <v>0</v>
      </c>
      <c r="AB9" s="34">
        <f t="shared" ref="AB9:AB24" si="4">(Y9+Z9)/(Y9+Z9+AA9)</f>
        <v>1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2</v>
      </c>
      <c r="AK9" s="137" t="s">
        <v>7</v>
      </c>
      <c r="AL9" s="137" t="s">
        <v>312</v>
      </c>
    </row>
    <row r="10" spans="1:38" x14ac:dyDescent="0.2">
      <c r="A10" s="1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38" x14ac:dyDescent="0.2">
      <c r="A11" s="1">
        <v>9</v>
      </c>
      <c r="B11" s="141" t="s">
        <v>297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8">
        <v>0</v>
      </c>
      <c r="R11" s="69">
        <v>0</v>
      </c>
      <c r="S11" s="69">
        <v>0</v>
      </c>
      <c r="T11" s="69">
        <v>0</v>
      </c>
      <c r="U11" s="68">
        <v>0</v>
      </c>
      <c r="V11" s="70">
        <v>0</v>
      </c>
      <c r="W11" s="71">
        <v>0</v>
      </c>
      <c r="X11" s="72">
        <v>0</v>
      </c>
      <c r="Y11" s="73">
        <v>0</v>
      </c>
      <c r="Z11" s="73">
        <v>0</v>
      </c>
      <c r="AA11" s="73">
        <v>0</v>
      </c>
      <c r="AB11" s="74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137" t="s">
        <v>1</v>
      </c>
      <c r="AK11" s="137" t="s">
        <v>1</v>
      </c>
      <c r="AL11" s="137" t="s">
        <v>153</v>
      </c>
    </row>
    <row r="12" spans="1:38" x14ac:dyDescent="0.2">
      <c r="A12" s="1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38" x14ac:dyDescent="0.2">
      <c r="A13" s="1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38" x14ac:dyDescent="0.2">
      <c r="A14" s="1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70">
        <v>0</v>
      </c>
      <c r="W14" s="71">
        <v>0</v>
      </c>
      <c r="X14" s="72"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37" t="s">
        <v>153</v>
      </c>
    </row>
    <row r="15" spans="1:38" x14ac:dyDescent="0.2">
      <c r="A15" s="1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70">
        <v>0</v>
      </c>
      <c r="W15" s="71">
        <v>0</v>
      </c>
      <c r="X15" s="72">
        <v>0</v>
      </c>
      <c r="Y15" s="73">
        <v>0</v>
      </c>
      <c r="Z15" s="73">
        <v>0</v>
      </c>
      <c r="AA15" s="73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37" t="s">
        <v>153</v>
      </c>
    </row>
    <row r="16" spans="1:38" x14ac:dyDescent="0.2">
      <c r="A16" s="1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v>0</v>
      </c>
      <c r="W16" s="71">
        <v>0</v>
      </c>
      <c r="X16" s="72">
        <v>0</v>
      </c>
      <c r="Y16" s="73">
        <v>0</v>
      </c>
      <c r="Z16" s="73">
        <v>0</v>
      </c>
      <c r="AA16" s="73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37" t="s">
        <v>153</v>
      </c>
    </row>
    <row r="17" spans="1:38" x14ac:dyDescent="0.2">
      <c r="A17" s="1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137" t="s">
        <v>1</v>
      </c>
      <c r="AK17" s="137" t="s">
        <v>1</v>
      </c>
      <c r="AL17" s="137" t="s">
        <v>153</v>
      </c>
    </row>
    <row r="18" spans="1:38" x14ac:dyDescent="0.2">
      <c r="A18" s="1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37" t="s">
        <v>153</v>
      </c>
    </row>
    <row r="19" spans="1:38" x14ac:dyDescent="0.2">
      <c r="A19" s="1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37" t="s">
        <v>153</v>
      </c>
    </row>
    <row r="20" spans="1:38" x14ac:dyDescent="0.2">
      <c r="A20" s="3">
        <v>18</v>
      </c>
      <c r="B20" s="141" t="s">
        <v>450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8">
        <v>0</v>
      </c>
      <c r="R20" s="69">
        <v>0</v>
      </c>
      <c r="S20" s="69">
        <v>0</v>
      </c>
      <c r="T20" s="69">
        <v>0</v>
      </c>
      <c r="U20" s="68">
        <v>0</v>
      </c>
      <c r="V20" s="70">
        <v>0</v>
      </c>
      <c r="W20" s="71">
        <v>0</v>
      </c>
      <c r="X20" s="72">
        <v>0</v>
      </c>
      <c r="Y20" s="73">
        <v>0</v>
      </c>
      <c r="Z20" s="73">
        <v>0</v>
      </c>
      <c r="AA20" s="73">
        <v>0</v>
      </c>
      <c r="AB20" s="74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137" t="s">
        <v>1</v>
      </c>
      <c r="AK20" s="137" t="s">
        <v>1</v>
      </c>
      <c r="AL20" s="137" t="s">
        <v>153</v>
      </c>
    </row>
    <row r="21" spans="1:38" x14ac:dyDescent="0.2">
      <c r="A21" s="3">
        <v>19</v>
      </c>
      <c r="B21" s="141" t="s">
        <v>450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9">
        <v>0</v>
      </c>
      <c r="R21" s="8">
        <v>1</v>
      </c>
      <c r="S21" s="8">
        <v>0</v>
      </c>
      <c r="T21" s="8">
        <v>0</v>
      </c>
      <c r="U21" s="10">
        <v>0</v>
      </c>
      <c r="V21" s="7">
        <f t="shared" si="1"/>
        <v>0</v>
      </c>
      <c r="W21" s="6">
        <f t="shared" si="2"/>
        <v>0</v>
      </c>
      <c r="X21" s="24">
        <f t="shared" si="3"/>
        <v>0</v>
      </c>
      <c r="Y21" s="3">
        <v>0</v>
      </c>
      <c r="Z21" s="3">
        <v>0</v>
      </c>
      <c r="AA21" s="3">
        <v>0</v>
      </c>
      <c r="AB21" s="34">
        <v>0</v>
      </c>
      <c r="AC21" s="3">
        <v>0</v>
      </c>
      <c r="AD21" s="3">
        <v>0</v>
      </c>
      <c r="AE21" s="3">
        <v>0</v>
      </c>
      <c r="AF21" s="3">
        <v>0</v>
      </c>
      <c r="AG21" s="1">
        <v>1</v>
      </c>
      <c r="AH21" s="1">
        <v>0</v>
      </c>
      <c r="AI21" s="1">
        <v>1</v>
      </c>
      <c r="AJ21" s="1">
        <v>3</v>
      </c>
      <c r="AK21" s="137" t="s">
        <v>162</v>
      </c>
      <c r="AL21" s="137" t="s">
        <v>164</v>
      </c>
    </row>
    <row r="22" spans="1:38" x14ac:dyDescent="0.2">
      <c r="A22" s="3">
        <v>20</v>
      </c>
      <c r="B22" s="141" t="s">
        <v>474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8">
        <v>0</v>
      </c>
      <c r="R22" s="69">
        <v>0</v>
      </c>
      <c r="S22" s="69">
        <v>0</v>
      </c>
      <c r="T22" s="69">
        <v>0</v>
      </c>
      <c r="U22" s="68">
        <v>0</v>
      </c>
      <c r="V22" s="70">
        <v>0</v>
      </c>
      <c r="W22" s="71">
        <v>0</v>
      </c>
      <c r="X22" s="72">
        <v>0</v>
      </c>
      <c r="Y22" s="73">
        <v>0</v>
      </c>
      <c r="Z22" s="73">
        <v>0</v>
      </c>
      <c r="AA22" s="73">
        <v>0</v>
      </c>
      <c r="AB22" s="74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137" t="s">
        <v>1</v>
      </c>
      <c r="AK22" s="137" t="s">
        <v>1</v>
      </c>
      <c r="AL22" s="137" t="s">
        <v>153</v>
      </c>
    </row>
    <row r="23" spans="1:38" x14ac:dyDescent="0.2">
      <c r="A23" s="3">
        <v>21</v>
      </c>
      <c r="B23" s="141" t="s">
        <v>490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8">
        <v>0</v>
      </c>
      <c r="R23" s="69">
        <v>0</v>
      </c>
      <c r="S23" s="69">
        <v>0</v>
      </c>
      <c r="T23" s="69">
        <v>0</v>
      </c>
      <c r="U23" s="68">
        <v>0</v>
      </c>
      <c r="V23" s="70">
        <v>0</v>
      </c>
      <c r="W23" s="71">
        <v>0</v>
      </c>
      <c r="X23" s="72">
        <v>0</v>
      </c>
      <c r="Y23" s="73">
        <v>0</v>
      </c>
      <c r="Z23" s="73">
        <v>0</v>
      </c>
      <c r="AA23" s="73">
        <v>0</v>
      </c>
      <c r="AB23" s="74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137" t="s">
        <v>1</v>
      </c>
      <c r="AK23" s="137" t="s">
        <v>1</v>
      </c>
      <c r="AL23" s="137" t="s">
        <v>153</v>
      </c>
    </row>
    <row r="24" spans="1:38" x14ac:dyDescent="0.2">
      <c r="A24" s="3">
        <v>22</v>
      </c>
      <c r="B24" s="141" t="s">
        <v>474</v>
      </c>
      <c r="C24" s="3">
        <v>1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">
        <v>0</v>
      </c>
      <c r="R24" s="1">
        <v>0</v>
      </c>
      <c r="S24" s="1">
        <v>0</v>
      </c>
      <c r="T24" s="8">
        <v>0</v>
      </c>
      <c r="U24" s="10">
        <v>0</v>
      </c>
      <c r="V24" s="7">
        <f t="shared" si="1"/>
        <v>0</v>
      </c>
      <c r="W24" s="6">
        <f t="shared" si="2"/>
        <v>0</v>
      </c>
      <c r="X24" s="24">
        <f t="shared" si="3"/>
        <v>0</v>
      </c>
      <c r="Y24" s="3">
        <v>0</v>
      </c>
      <c r="Z24" s="3">
        <v>2</v>
      </c>
      <c r="AA24" s="3">
        <v>0</v>
      </c>
      <c r="AB24" s="34">
        <f t="shared" si="4"/>
        <v>1</v>
      </c>
      <c r="AC24" s="3">
        <v>0</v>
      </c>
      <c r="AD24" s="3">
        <v>0</v>
      </c>
      <c r="AE24" s="3">
        <v>0</v>
      </c>
      <c r="AF24" s="3">
        <v>0</v>
      </c>
      <c r="AG24" s="1">
        <v>1</v>
      </c>
      <c r="AH24" s="1">
        <v>0</v>
      </c>
      <c r="AI24" s="1">
        <v>2</v>
      </c>
      <c r="AJ24" s="1">
        <v>2</v>
      </c>
      <c r="AK24" s="1" t="s">
        <v>7</v>
      </c>
      <c r="AL24" s="1" t="s">
        <v>485</v>
      </c>
    </row>
    <row r="25" spans="1:38" x14ac:dyDescent="0.2">
      <c r="A25" s="3">
        <v>23</v>
      </c>
      <c r="B25" s="141" t="s">
        <v>522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8">
        <v>0</v>
      </c>
      <c r="R25" s="69">
        <v>0</v>
      </c>
      <c r="S25" s="69">
        <v>0</v>
      </c>
      <c r="T25" s="69">
        <v>0</v>
      </c>
      <c r="U25" s="68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137" t="s">
        <v>1</v>
      </c>
      <c r="AK25" s="137" t="s">
        <v>1</v>
      </c>
      <c r="AL25" s="137" t="s">
        <v>153</v>
      </c>
    </row>
    <row r="26" spans="1:38" x14ac:dyDescent="0.2">
      <c r="A26" s="3">
        <v>24</v>
      </c>
      <c r="B26" s="141" t="s">
        <v>522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8">
        <v>0</v>
      </c>
      <c r="R26" s="69">
        <v>0</v>
      </c>
      <c r="S26" s="69">
        <v>0</v>
      </c>
      <c r="T26" s="69">
        <v>0</v>
      </c>
      <c r="U26" s="68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137" t="s">
        <v>1</v>
      </c>
      <c r="AK26" s="137" t="s">
        <v>1</v>
      </c>
      <c r="AL26" s="137" t="s">
        <v>153</v>
      </c>
    </row>
    <row r="27" spans="1:38" x14ac:dyDescent="0.2">
      <c r="A27" s="3">
        <v>25</v>
      </c>
      <c r="B27" s="141" t="s">
        <v>490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10">
        <v>0</v>
      </c>
      <c r="R27" s="10">
        <v>0</v>
      </c>
      <c r="S27" s="10">
        <v>0</v>
      </c>
      <c r="T27" s="9">
        <v>0</v>
      </c>
      <c r="U27" s="10">
        <v>0</v>
      </c>
      <c r="V27" s="7">
        <v>0</v>
      </c>
      <c r="W27" s="6">
        <v>0</v>
      </c>
      <c r="X27" s="24">
        <v>0</v>
      </c>
      <c r="Y27" s="3">
        <v>0</v>
      </c>
      <c r="Z27" s="3">
        <v>0</v>
      </c>
      <c r="AA27" s="3">
        <v>0</v>
      </c>
      <c r="AB27" s="34">
        <v>0</v>
      </c>
      <c r="AC27" s="3">
        <v>0</v>
      </c>
      <c r="AD27" s="3">
        <v>0</v>
      </c>
      <c r="AE27" s="3">
        <v>0</v>
      </c>
      <c r="AF27" s="3">
        <v>0</v>
      </c>
      <c r="AG27" s="1">
        <v>0</v>
      </c>
      <c r="AH27" s="1">
        <v>0</v>
      </c>
      <c r="AI27" s="1">
        <v>0</v>
      </c>
      <c r="AJ27" s="1" t="s">
        <v>1</v>
      </c>
      <c r="AK27" s="137" t="s">
        <v>1</v>
      </c>
      <c r="AL27" s="137" t="s">
        <v>153</v>
      </c>
    </row>
    <row r="28" spans="1:38" x14ac:dyDescent="0.2">
      <c r="A28" s="3">
        <v>26</v>
      </c>
      <c r="B28" s="141" t="s">
        <v>578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10">
        <v>0</v>
      </c>
      <c r="R28" s="10">
        <v>0</v>
      </c>
      <c r="S28" s="10">
        <v>0</v>
      </c>
      <c r="T28" s="9">
        <v>0</v>
      </c>
      <c r="U28" s="10">
        <v>0</v>
      </c>
      <c r="V28" s="7">
        <v>0</v>
      </c>
      <c r="W28" s="6">
        <v>0</v>
      </c>
      <c r="X28" s="24">
        <v>0</v>
      </c>
      <c r="Y28" s="3">
        <v>0</v>
      </c>
      <c r="Z28" s="3">
        <v>0</v>
      </c>
      <c r="AA28" s="3">
        <v>0</v>
      </c>
      <c r="AB28" s="34">
        <v>0</v>
      </c>
      <c r="AC28" s="3">
        <v>0</v>
      </c>
      <c r="AD28" s="3">
        <v>0</v>
      </c>
      <c r="AE28" s="3">
        <v>0</v>
      </c>
      <c r="AF28" s="3">
        <v>0</v>
      </c>
      <c r="AG28" s="1">
        <v>0</v>
      </c>
      <c r="AH28" s="1">
        <v>0</v>
      </c>
      <c r="AI28" s="1">
        <v>0</v>
      </c>
      <c r="AJ28" s="1" t="s">
        <v>1</v>
      </c>
      <c r="AK28" s="137" t="s">
        <v>1</v>
      </c>
      <c r="AL28" s="137" t="s">
        <v>153</v>
      </c>
    </row>
    <row r="29" spans="1:38" ht="13.5" thickBot="1" x14ac:dyDescent="0.25">
      <c r="A29" s="23">
        <v>27</v>
      </c>
      <c r="B29" s="223" t="s">
        <v>296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0</v>
      </c>
      <c r="S29" s="27">
        <v>0</v>
      </c>
      <c r="T29" s="26">
        <v>0</v>
      </c>
      <c r="U29" s="27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6" t="s">
        <v>1</v>
      </c>
      <c r="AK29" s="206" t="s">
        <v>1</v>
      </c>
      <c r="AL29" s="206" t="s">
        <v>153</v>
      </c>
    </row>
    <row r="30" spans="1:38" x14ac:dyDescent="0.2">
      <c r="A30" s="3"/>
      <c r="B30" s="150"/>
      <c r="C30" s="53">
        <f t="shared" ref="C30:U30" si="5">SUM(C3:C29)</f>
        <v>6</v>
      </c>
      <c r="D30" s="53">
        <f t="shared" si="5"/>
        <v>4</v>
      </c>
      <c r="E30" s="53">
        <f t="shared" si="5"/>
        <v>1</v>
      </c>
      <c r="F30" s="53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2</v>
      </c>
      <c r="L30" s="11">
        <f t="shared" si="5"/>
        <v>2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2">
        <f t="shared" si="5"/>
        <v>0</v>
      </c>
      <c r="R30" s="12">
        <f t="shared" si="5"/>
        <v>3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3">
        <f>F30/D30</f>
        <v>0</v>
      </c>
      <c r="W30" s="13">
        <f>(F30+L30+M30)/C30</f>
        <v>0.33333333333333331</v>
      </c>
      <c r="X30" s="58">
        <f>N30/D30</f>
        <v>0</v>
      </c>
      <c r="Y30" s="2">
        <f>SUM(Y3:Y29)</f>
        <v>0</v>
      </c>
      <c r="Z30" s="2">
        <f>SUM(Z3:Z29)</f>
        <v>3</v>
      </c>
      <c r="AA30" s="2">
        <f>SUM(AA3:AA29)</f>
        <v>0</v>
      </c>
      <c r="AB30" s="57">
        <f>(Y30+Z30)/(Y30+Z30+AA30)</f>
        <v>1</v>
      </c>
      <c r="AC30" s="2">
        <f t="shared" ref="AC30:AI30" si="6">SUM(AC3:AC29)</f>
        <v>0</v>
      </c>
      <c r="AD30" s="2">
        <f t="shared" si="6"/>
        <v>0</v>
      </c>
      <c r="AE30" s="2">
        <f t="shared" si="6"/>
        <v>0</v>
      </c>
      <c r="AF30" s="2">
        <f t="shared" si="6"/>
        <v>0</v>
      </c>
      <c r="AG30" s="2">
        <f t="shared" si="6"/>
        <v>6</v>
      </c>
      <c r="AH30" s="2">
        <f t="shared" si="6"/>
        <v>0</v>
      </c>
      <c r="AI30" s="2">
        <f t="shared" si="6"/>
        <v>9</v>
      </c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37" t="s">
        <v>153</v>
      </c>
    </row>
    <row r="36" spans="1:38" x14ac:dyDescent="0.2">
      <c r="A36" s="1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70">
        <v>0</v>
      </c>
      <c r="W36" s="71">
        <v>0</v>
      </c>
      <c r="X36" s="72"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37" t="s">
        <v>1</v>
      </c>
      <c r="AK36" s="137" t="s">
        <v>1</v>
      </c>
      <c r="AL36" s="137" t="s">
        <v>153</v>
      </c>
    </row>
    <row r="37" spans="1:38" x14ac:dyDescent="0.2">
      <c r="A37" s="1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v>0</v>
      </c>
      <c r="W37" s="71">
        <v>0</v>
      </c>
      <c r="X37" s="72">
        <v>0</v>
      </c>
      <c r="Y37" s="73">
        <v>0</v>
      </c>
      <c r="Z37" s="73">
        <v>0</v>
      </c>
      <c r="AA37" s="73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37" t="s">
        <v>1</v>
      </c>
      <c r="AK37" s="137" t="s">
        <v>1</v>
      </c>
      <c r="AL37" s="137" t="s">
        <v>153</v>
      </c>
    </row>
    <row r="38" spans="1:38" x14ac:dyDescent="0.2">
      <c r="A38" s="3">
        <v>18</v>
      </c>
      <c r="B38" s="141" t="s">
        <v>450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8">
        <v>0</v>
      </c>
      <c r="R38" s="69">
        <v>0</v>
      </c>
      <c r="S38" s="69">
        <v>0</v>
      </c>
      <c r="T38" s="69">
        <v>0</v>
      </c>
      <c r="U38" s="68">
        <v>0</v>
      </c>
      <c r="V38" s="70">
        <v>0</v>
      </c>
      <c r="W38" s="71">
        <v>0</v>
      </c>
      <c r="X38" s="72">
        <v>0</v>
      </c>
      <c r="Y38" s="73">
        <v>0</v>
      </c>
      <c r="Z38" s="73">
        <v>0</v>
      </c>
      <c r="AA38" s="73">
        <v>0</v>
      </c>
      <c r="AB38" s="74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137" t="s">
        <v>1</v>
      </c>
      <c r="AK38" s="137" t="s">
        <v>1</v>
      </c>
      <c r="AL38" s="137" t="s">
        <v>153</v>
      </c>
    </row>
    <row r="39" spans="1:38" x14ac:dyDescent="0.2">
      <c r="A39" s="3">
        <v>19</v>
      </c>
      <c r="B39" s="141" t="s">
        <v>450</v>
      </c>
      <c r="C39" s="1">
        <v>1</v>
      </c>
      <c r="D39" s="1">
        <v>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9">
        <v>0</v>
      </c>
      <c r="R39" s="8">
        <v>1</v>
      </c>
      <c r="S39" s="8">
        <v>0</v>
      </c>
      <c r="T39" s="8">
        <v>0</v>
      </c>
      <c r="U39" s="10">
        <v>0</v>
      </c>
      <c r="V39" s="7">
        <f t="shared" ref="V39" si="7">F39/D39</f>
        <v>0</v>
      </c>
      <c r="W39" s="6">
        <f t="shared" ref="W39" si="8">(F39+L39+M39)/C39</f>
        <v>0</v>
      </c>
      <c r="X39" s="24">
        <f t="shared" ref="X39" si="9">N39/D39</f>
        <v>0</v>
      </c>
      <c r="Y39" s="3">
        <v>0</v>
      </c>
      <c r="Z39" s="3">
        <v>0</v>
      </c>
      <c r="AA39" s="3">
        <v>0</v>
      </c>
      <c r="AB39" s="34">
        <v>0</v>
      </c>
      <c r="AC39" s="3">
        <v>0</v>
      </c>
      <c r="AD39" s="3">
        <v>0</v>
      </c>
      <c r="AE39" s="3">
        <v>0</v>
      </c>
      <c r="AF39" s="3">
        <v>0</v>
      </c>
      <c r="AG39" s="1">
        <v>1</v>
      </c>
      <c r="AH39" s="1">
        <v>0</v>
      </c>
      <c r="AI39" s="1">
        <v>1</v>
      </c>
      <c r="AJ39" s="1">
        <v>3</v>
      </c>
      <c r="AK39" s="137" t="s">
        <v>162</v>
      </c>
      <c r="AL39" s="137" t="s">
        <v>164</v>
      </c>
    </row>
    <row r="40" spans="1:38" x14ac:dyDescent="0.2">
      <c r="A40" s="3">
        <v>21</v>
      </c>
      <c r="B40" s="141" t="s">
        <v>490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8">
        <v>0</v>
      </c>
      <c r="R40" s="69">
        <v>0</v>
      </c>
      <c r="S40" s="69">
        <v>0</v>
      </c>
      <c r="T40" s="69">
        <v>0</v>
      </c>
      <c r="U40" s="68">
        <v>0</v>
      </c>
      <c r="V40" s="70">
        <v>0</v>
      </c>
      <c r="W40" s="71">
        <v>0</v>
      </c>
      <c r="X40" s="72">
        <v>0</v>
      </c>
      <c r="Y40" s="73">
        <v>0</v>
      </c>
      <c r="Z40" s="73">
        <v>0</v>
      </c>
      <c r="AA40" s="73">
        <v>0</v>
      </c>
      <c r="AB40" s="74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137" t="s">
        <v>1</v>
      </c>
      <c r="AK40" s="137" t="s">
        <v>1</v>
      </c>
      <c r="AL40" s="137" t="s">
        <v>153</v>
      </c>
    </row>
    <row r="41" spans="1:38" x14ac:dyDescent="0.2">
      <c r="A41" s="3">
        <v>23</v>
      </c>
      <c r="B41" s="141" t="s">
        <v>522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>
        <v>0</v>
      </c>
      <c r="R41" s="69">
        <v>0</v>
      </c>
      <c r="S41" s="69">
        <v>0</v>
      </c>
      <c r="T41" s="69">
        <v>0</v>
      </c>
      <c r="U41" s="68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137" t="s">
        <v>1</v>
      </c>
      <c r="AK41" s="137" t="s">
        <v>1</v>
      </c>
      <c r="AL41" s="137" t="s">
        <v>153</v>
      </c>
    </row>
    <row r="42" spans="1:38" x14ac:dyDescent="0.2">
      <c r="A42" s="3">
        <v>24</v>
      </c>
      <c r="B42" s="141" t="s">
        <v>522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8">
        <v>0</v>
      </c>
      <c r="R42" s="69">
        <v>0</v>
      </c>
      <c r="S42" s="69">
        <v>0</v>
      </c>
      <c r="T42" s="69">
        <v>0</v>
      </c>
      <c r="U42" s="68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137" t="s">
        <v>1</v>
      </c>
      <c r="AK42" s="137" t="s">
        <v>1</v>
      </c>
      <c r="AL42" s="137" t="s">
        <v>153</v>
      </c>
    </row>
    <row r="43" spans="1:38" ht="13.5" thickBot="1" x14ac:dyDescent="0.25">
      <c r="A43" s="23">
        <v>25</v>
      </c>
      <c r="B43" s="204" t="s">
        <v>490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27">
        <v>0</v>
      </c>
      <c r="R43" s="27">
        <v>0</v>
      </c>
      <c r="S43" s="27">
        <v>0</v>
      </c>
      <c r="T43" s="26">
        <v>0</v>
      </c>
      <c r="U43" s="27">
        <v>0</v>
      </c>
      <c r="V43" s="33">
        <v>0</v>
      </c>
      <c r="W43" s="33">
        <v>0</v>
      </c>
      <c r="X43" s="36">
        <v>0</v>
      </c>
      <c r="Y43" s="23">
        <v>0</v>
      </c>
      <c r="Z43" s="23">
        <v>0</v>
      </c>
      <c r="AA43" s="23">
        <v>0</v>
      </c>
      <c r="AB43" s="35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 t="s">
        <v>1</v>
      </c>
      <c r="AK43" s="182" t="s">
        <v>1</v>
      </c>
      <c r="AL43" s="182" t="s">
        <v>153</v>
      </c>
    </row>
    <row r="44" spans="1:38" s="164" customFormat="1" x14ac:dyDescent="0.2">
      <c r="B44" s="173"/>
      <c r="C44" s="164">
        <f t="shared" ref="C44:U44" si="10">SUM(C34:C43)</f>
        <v>1</v>
      </c>
      <c r="D44" s="164">
        <f t="shared" si="10"/>
        <v>1</v>
      </c>
      <c r="E44" s="164">
        <f t="shared" si="10"/>
        <v>0</v>
      </c>
      <c r="F44" s="164">
        <f t="shared" si="10"/>
        <v>0</v>
      </c>
      <c r="G44" s="164">
        <f t="shared" si="10"/>
        <v>0</v>
      </c>
      <c r="H44" s="164">
        <f t="shared" si="10"/>
        <v>0</v>
      </c>
      <c r="I44" s="164">
        <f t="shared" si="10"/>
        <v>0</v>
      </c>
      <c r="J44" s="164">
        <f t="shared" si="10"/>
        <v>0</v>
      </c>
      <c r="K44" s="164">
        <f t="shared" si="10"/>
        <v>1</v>
      </c>
      <c r="L44" s="164">
        <f t="shared" si="10"/>
        <v>0</v>
      </c>
      <c r="M44" s="164">
        <f t="shared" si="10"/>
        <v>0</v>
      </c>
      <c r="N44" s="164">
        <f t="shared" si="10"/>
        <v>0</v>
      </c>
      <c r="O44" s="164">
        <f t="shared" si="10"/>
        <v>0</v>
      </c>
      <c r="P44" s="164">
        <f t="shared" si="10"/>
        <v>0</v>
      </c>
      <c r="Q44" s="164">
        <f t="shared" si="10"/>
        <v>0</v>
      </c>
      <c r="R44" s="164">
        <f t="shared" si="10"/>
        <v>1</v>
      </c>
      <c r="S44" s="164">
        <f t="shared" si="10"/>
        <v>0</v>
      </c>
      <c r="T44" s="164">
        <f t="shared" si="10"/>
        <v>0</v>
      </c>
      <c r="U44" s="164">
        <f t="shared" si="10"/>
        <v>0</v>
      </c>
      <c r="V44" s="174">
        <f>F44/D44</f>
        <v>0</v>
      </c>
      <c r="W44" s="174">
        <f>(F44+L44+M44)/C44</f>
        <v>0</v>
      </c>
      <c r="X44" s="175">
        <f>N44/D44</f>
        <v>0</v>
      </c>
      <c r="Y44" s="164">
        <f>SUM(Y34:Y43)</f>
        <v>0</v>
      </c>
      <c r="Z44" s="164">
        <f>SUM(Z34:Z43)</f>
        <v>0</v>
      </c>
      <c r="AA44" s="164">
        <f>SUM(AA34:AA43)</f>
        <v>0</v>
      </c>
      <c r="AB44" s="174">
        <v>0</v>
      </c>
      <c r="AC44" s="164">
        <f t="shared" ref="AC44:AI44" si="11">SUM(AC34:AC43)</f>
        <v>0</v>
      </c>
      <c r="AD44" s="164">
        <f t="shared" si="11"/>
        <v>0</v>
      </c>
      <c r="AE44" s="164">
        <f t="shared" si="11"/>
        <v>0</v>
      </c>
      <c r="AF44" s="164">
        <f t="shared" si="11"/>
        <v>0</v>
      </c>
      <c r="AG44" s="164">
        <f t="shared" si="11"/>
        <v>1</v>
      </c>
      <c r="AH44" s="164">
        <f t="shared" si="11"/>
        <v>0</v>
      </c>
      <c r="AI44" s="164">
        <f t="shared" si="11"/>
        <v>1</v>
      </c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41" t="s">
        <v>578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10">
        <v>0</v>
      </c>
      <c r="R49" s="10">
        <v>0</v>
      </c>
      <c r="S49" s="10">
        <v>0</v>
      </c>
      <c r="T49" s="9">
        <v>0</v>
      </c>
      <c r="U49" s="10">
        <v>0</v>
      </c>
      <c r="V49" s="7">
        <v>0</v>
      </c>
      <c r="W49" s="6">
        <v>0</v>
      </c>
      <c r="X49" s="24">
        <v>0</v>
      </c>
      <c r="Y49" s="3">
        <v>0</v>
      </c>
      <c r="Z49" s="3">
        <v>0</v>
      </c>
      <c r="AA49" s="3">
        <v>0</v>
      </c>
      <c r="AB49" s="34">
        <v>0</v>
      </c>
      <c r="AC49" s="3">
        <v>0</v>
      </c>
      <c r="AD49" s="3">
        <v>0</v>
      </c>
      <c r="AE49" s="3">
        <v>0</v>
      </c>
      <c r="AF49" s="3">
        <v>0</v>
      </c>
      <c r="AG49" s="1">
        <v>0</v>
      </c>
      <c r="AH49" s="1">
        <v>0</v>
      </c>
      <c r="AI49" s="1">
        <v>0</v>
      </c>
      <c r="AJ49" s="1" t="s">
        <v>1</v>
      </c>
      <c r="AK49" s="137" t="s">
        <v>1</v>
      </c>
      <c r="AL49" s="137" t="s">
        <v>153</v>
      </c>
    </row>
    <row r="50" spans="1:38" ht="13.5" thickBot="1" x14ac:dyDescent="0.25">
      <c r="A50" s="23">
        <v>27</v>
      </c>
      <c r="B50" s="223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06" t="s">
        <v>1</v>
      </c>
      <c r="AK50" s="206" t="s">
        <v>1</v>
      </c>
      <c r="AL50" s="206" t="s">
        <v>153</v>
      </c>
    </row>
    <row r="51" spans="1:38" s="164" customFormat="1" x14ac:dyDescent="0.2">
      <c r="B51" s="173"/>
      <c r="C51" s="164">
        <f t="shared" ref="C51:U51" si="12">SUM(C49:C50)</f>
        <v>0</v>
      </c>
      <c r="D51" s="164">
        <f t="shared" si="12"/>
        <v>0</v>
      </c>
      <c r="E51" s="164">
        <f t="shared" si="12"/>
        <v>0</v>
      </c>
      <c r="F51" s="164">
        <f t="shared" si="12"/>
        <v>0</v>
      </c>
      <c r="G51" s="164">
        <f t="shared" si="12"/>
        <v>0</v>
      </c>
      <c r="H51" s="164">
        <f t="shared" si="12"/>
        <v>0</v>
      </c>
      <c r="I51" s="164">
        <f t="shared" si="12"/>
        <v>0</v>
      </c>
      <c r="J51" s="164">
        <f t="shared" si="12"/>
        <v>0</v>
      </c>
      <c r="K51" s="164">
        <f t="shared" si="12"/>
        <v>0</v>
      </c>
      <c r="L51" s="164">
        <f t="shared" si="12"/>
        <v>0</v>
      </c>
      <c r="M51" s="164">
        <f t="shared" si="12"/>
        <v>0</v>
      </c>
      <c r="N51" s="164">
        <f t="shared" si="12"/>
        <v>0</v>
      </c>
      <c r="O51" s="164">
        <f t="shared" si="12"/>
        <v>0</v>
      </c>
      <c r="P51" s="164">
        <f t="shared" si="12"/>
        <v>0</v>
      </c>
      <c r="Q51" s="164">
        <f t="shared" si="12"/>
        <v>0</v>
      </c>
      <c r="R51" s="164">
        <f t="shared" si="12"/>
        <v>0</v>
      </c>
      <c r="S51" s="164">
        <f t="shared" si="12"/>
        <v>0</v>
      </c>
      <c r="T51" s="164">
        <f t="shared" si="12"/>
        <v>0</v>
      </c>
      <c r="U51" s="164">
        <f t="shared" si="12"/>
        <v>0</v>
      </c>
      <c r="V51" s="174">
        <v>0</v>
      </c>
      <c r="W51" s="174">
        <v>0</v>
      </c>
      <c r="X51" s="175">
        <v>0</v>
      </c>
      <c r="Y51" s="164">
        <f>SUM(Y49:Y50)</f>
        <v>0</v>
      </c>
      <c r="Z51" s="164">
        <f>SUM(Z49:Z50)</f>
        <v>0</v>
      </c>
      <c r="AA51" s="164">
        <f>SUM(AA49:AA50)</f>
        <v>0</v>
      </c>
      <c r="AB51" s="174">
        <v>0</v>
      </c>
      <c r="AC51" s="164">
        <f t="shared" ref="AC51:AI51" si="13">SUM(AC49:AC50)</f>
        <v>0</v>
      </c>
      <c r="AD51" s="164">
        <f t="shared" si="13"/>
        <v>0</v>
      </c>
      <c r="AE51" s="164">
        <f t="shared" si="13"/>
        <v>0</v>
      </c>
      <c r="AF51" s="164">
        <f t="shared" si="13"/>
        <v>0</v>
      </c>
      <c r="AG51" s="164">
        <f t="shared" si="13"/>
        <v>0</v>
      </c>
      <c r="AH51" s="164">
        <f t="shared" si="13"/>
        <v>0</v>
      </c>
      <c r="AI51" s="164">
        <f t="shared" si="13"/>
        <v>0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60" orientation="landscape" r:id="rId1"/>
  <ignoredErrors>
    <ignoredError sqref="AB30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1" zoomScaleNormal="71" workbookViewId="0">
      <selection activeCell="U11" sqref="U11"/>
    </sheetView>
  </sheetViews>
  <sheetFormatPr defaultColWidth="8.85546875" defaultRowHeight="12.75" x14ac:dyDescent="0.2"/>
  <cols>
    <col min="1" max="1" width="9.42578125" bestFit="1" customWidth="1"/>
    <col min="2" max="2" width="25.7109375" style="143" bestFit="1" customWidth="1"/>
    <col min="3" max="4" width="4.28515625" bestFit="1" customWidth="1"/>
    <col min="5" max="6" width="3.7109375" bestFit="1" customWidth="1"/>
    <col min="7" max="7" width="3.85546875" bestFit="1" customWidth="1"/>
    <col min="8" max="8" width="4" bestFit="1" customWidth="1"/>
    <col min="9" max="9" width="4.28515625" bestFit="1" customWidth="1"/>
    <col min="10" max="10" width="4.85546875" bestFit="1" customWidth="1"/>
    <col min="11" max="11" width="4.42578125" bestFit="1" customWidth="1"/>
    <col min="12" max="12" width="4.28515625" bestFit="1" customWidth="1"/>
    <col min="13" max="13" width="5.425781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8" width="5.28515625" bestFit="1" customWidth="1"/>
    <col min="19" max="19" width="6" bestFit="1" customWidth="1"/>
    <col min="20" max="21" width="4.28515625" bestFit="1" customWidth="1"/>
    <col min="22" max="22" width="7.42578125" style="1" customWidth="1"/>
    <col min="23" max="23" width="7.42578125" style="1" bestFit="1" customWidth="1"/>
    <col min="24" max="24" width="7.85546875" style="1" bestFit="1" customWidth="1"/>
    <col min="25" max="25" width="4.42578125" bestFit="1" customWidth="1"/>
    <col min="26" max="27" width="3.7109375" bestFit="1" customWidth="1"/>
    <col min="28" max="28" width="8.28515625" bestFit="1" customWidth="1"/>
    <col min="29" max="29" width="4.28515625" bestFit="1" customWidth="1"/>
    <col min="30" max="31" width="4.140625" bestFit="1" customWidth="1"/>
    <col min="32" max="32" width="4" bestFit="1" customWidth="1"/>
    <col min="33" max="34" width="4.140625" bestFit="1" customWidth="1"/>
    <col min="35" max="35" width="4.42578125" bestFit="1" customWidth="1"/>
    <col min="36" max="36" width="9.42578125" style="1" bestFit="1" customWidth="1"/>
    <col min="37" max="37" width="12.7109375" bestFit="1" customWidth="1"/>
    <col min="38" max="38" width="26" bestFit="1" customWidth="1"/>
  </cols>
  <sheetData>
    <row r="1" spans="1:40" ht="18" x14ac:dyDescent="0.25">
      <c r="A1" s="239" t="s">
        <v>387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3</v>
      </c>
      <c r="D3" s="1">
        <v>2</v>
      </c>
      <c r="E3" s="1">
        <v>1</v>
      </c>
      <c r="F3" s="1">
        <v>1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1</v>
      </c>
      <c r="M3" s="1">
        <v>0</v>
      </c>
      <c r="N3" s="1">
        <v>1</v>
      </c>
      <c r="O3" s="1">
        <v>1</v>
      </c>
      <c r="P3" s="1">
        <v>0</v>
      </c>
      <c r="Q3" s="9">
        <v>0</v>
      </c>
      <c r="R3" s="8">
        <v>1</v>
      </c>
      <c r="S3" s="8">
        <v>0</v>
      </c>
      <c r="T3" s="8">
        <v>1</v>
      </c>
      <c r="U3" s="9">
        <v>1</v>
      </c>
      <c r="V3" s="7">
        <f>F3/D3</f>
        <v>0.5</v>
      </c>
      <c r="W3" s="6">
        <f>(F3+L3+M3)/C3</f>
        <v>0.66666666666666663</v>
      </c>
      <c r="X3" s="24">
        <f>N3/D3</f>
        <v>0.5</v>
      </c>
      <c r="Y3" s="3">
        <v>3</v>
      </c>
      <c r="Z3" s="3">
        <v>0</v>
      </c>
      <c r="AA3" s="3">
        <v>0</v>
      </c>
      <c r="AB3" s="34">
        <f>(Y3+Z3)/(Y3+Z3+AA3)</f>
        <v>1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1</v>
      </c>
      <c r="AI3" s="5">
        <v>7</v>
      </c>
      <c r="AJ3" s="1">
        <v>7</v>
      </c>
      <c r="AK3" s="137" t="s">
        <v>152</v>
      </c>
      <c r="AL3" s="137" t="s">
        <v>235</v>
      </c>
    </row>
    <row r="4" spans="1:40" x14ac:dyDescent="0.2">
      <c r="A4" s="1">
        <v>2</v>
      </c>
      <c r="B4" s="141" t="s">
        <v>290</v>
      </c>
      <c r="C4" s="1">
        <v>3</v>
      </c>
      <c r="D4" s="1">
        <v>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2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1</v>
      </c>
      <c r="S4" s="8">
        <v>0</v>
      </c>
      <c r="T4" s="8">
        <v>0</v>
      </c>
      <c r="U4" s="9">
        <v>0</v>
      </c>
      <c r="V4" s="7">
        <f t="shared" ref="V4:V14" si="0">F4/D4</f>
        <v>0</v>
      </c>
      <c r="W4" s="6">
        <f t="shared" ref="W4:W14" si="1">(F4+L4+M4)/C4</f>
        <v>0</v>
      </c>
      <c r="X4" s="24">
        <f t="shared" ref="X4:X14" si="2">N4/D4</f>
        <v>0</v>
      </c>
      <c r="Y4" s="3">
        <v>3</v>
      </c>
      <c r="Z4" s="3">
        <v>1</v>
      </c>
      <c r="AA4" s="3">
        <v>3</v>
      </c>
      <c r="AB4" s="34">
        <f t="shared" ref="AB4:AB23" si="3">(Y4+Z4)/(Y4+Z4+AA4)</f>
        <v>0.5714285714285714</v>
      </c>
      <c r="AC4" s="5">
        <v>0</v>
      </c>
      <c r="AD4" s="5">
        <v>0</v>
      </c>
      <c r="AE4" s="5">
        <v>0</v>
      </c>
      <c r="AF4" s="5">
        <v>0</v>
      </c>
      <c r="AG4" s="5">
        <v>1</v>
      </c>
      <c r="AH4" s="5">
        <v>1</v>
      </c>
      <c r="AI4" s="5">
        <v>7</v>
      </c>
      <c r="AJ4" s="1">
        <v>7</v>
      </c>
      <c r="AK4" s="137" t="s">
        <v>8</v>
      </c>
      <c r="AL4" s="137" t="s">
        <v>248</v>
      </c>
    </row>
    <row r="5" spans="1:40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7">
        <v>0</v>
      </c>
      <c r="W5" s="6">
        <v>0</v>
      </c>
      <c r="X5" s="24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153</v>
      </c>
    </row>
    <row r="6" spans="1:40" x14ac:dyDescent="0.2">
      <c r="A6" s="1">
        <v>4</v>
      </c>
      <c r="B6" s="141" t="s">
        <v>292</v>
      </c>
      <c r="C6" s="1">
        <v>3</v>
      </c>
      <c r="D6" s="1">
        <v>2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v>2</v>
      </c>
      <c r="K6" s="1">
        <v>0</v>
      </c>
      <c r="L6" s="1">
        <v>0</v>
      </c>
      <c r="M6" s="1">
        <v>1</v>
      </c>
      <c r="N6" s="1">
        <v>1</v>
      </c>
      <c r="O6" s="1">
        <v>1</v>
      </c>
      <c r="P6" s="1">
        <v>0</v>
      </c>
      <c r="Q6" s="9">
        <v>0</v>
      </c>
      <c r="R6" s="8">
        <v>1</v>
      </c>
      <c r="S6" s="8">
        <v>0</v>
      </c>
      <c r="T6" s="8">
        <v>0</v>
      </c>
      <c r="U6" s="9">
        <v>1</v>
      </c>
      <c r="V6" s="7">
        <f t="shared" si="0"/>
        <v>0.5</v>
      </c>
      <c r="W6" s="6">
        <f t="shared" si="1"/>
        <v>0.66666666666666663</v>
      </c>
      <c r="X6" s="24">
        <f t="shared" si="2"/>
        <v>0.5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5</v>
      </c>
      <c r="AJ6" s="1">
        <v>8</v>
      </c>
      <c r="AK6" s="137" t="s">
        <v>163</v>
      </c>
      <c r="AL6" s="137" t="s">
        <v>386</v>
      </c>
    </row>
    <row r="7" spans="1:40" x14ac:dyDescent="0.2">
      <c r="A7" s="1">
        <v>5</v>
      </c>
      <c r="B7" s="141" t="s">
        <v>293</v>
      </c>
      <c r="C7" s="1">
        <v>2</v>
      </c>
      <c r="D7" s="1">
        <v>1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1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1</v>
      </c>
      <c r="U7" s="9">
        <v>0</v>
      </c>
      <c r="V7" s="7">
        <f t="shared" si="0"/>
        <v>1</v>
      </c>
      <c r="W7" s="6">
        <f t="shared" si="1"/>
        <v>1</v>
      </c>
      <c r="X7" s="24">
        <f t="shared" si="2"/>
        <v>1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5</v>
      </c>
      <c r="AJ7" s="14">
        <v>8</v>
      </c>
      <c r="AK7" s="137" t="s">
        <v>163</v>
      </c>
      <c r="AL7" s="137" t="s">
        <v>273</v>
      </c>
    </row>
    <row r="8" spans="1:40" x14ac:dyDescent="0.2">
      <c r="A8" s="1">
        <v>6</v>
      </c>
      <c r="B8" s="141" t="s">
        <v>294</v>
      </c>
      <c r="C8" s="1">
        <v>2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1</v>
      </c>
      <c r="S8" s="8">
        <v>1</v>
      </c>
      <c r="T8" s="8">
        <v>0</v>
      </c>
      <c r="U8" s="9">
        <v>0</v>
      </c>
      <c r="V8" s="7">
        <f t="shared" si="0"/>
        <v>0</v>
      </c>
      <c r="W8" s="6">
        <f t="shared" si="1"/>
        <v>0</v>
      </c>
      <c r="X8" s="24">
        <f t="shared" si="2"/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1</v>
      </c>
      <c r="AI8" s="5">
        <v>7</v>
      </c>
      <c r="AJ8" s="1">
        <v>8</v>
      </c>
      <c r="AK8" s="137" t="s">
        <v>163</v>
      </c>
      <c r="AL8" s="137" t="s">
        <v>283</v>
      </c>
    </row>
    <row r="9" spans="1:40" x14ac:dyDescent="0.2">
      <c r="A9" s="1">
        <v>7</v>
      </c>
      <c r="B9" s="141" t="s">
        <v>295</v>
      </c>
      <c r="C9" s="1">
        <v>2</v>
      </c>
      <c r="D9" s="1">
        <v>1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0</v>
      </c>
      <c r="S9" s="8">
        <v>0</v>
      </c>
      <c r="T9" s="8">
        <v>0</v>
      </c>
      <c r="U9" s="9">
        <v>0</v>
      </c>
      <c r="V9" s="7">
        <f t="shared" si="0"/>
        <v>0</v>
      </c>
      <c r="W9" s="6">
        <f t="shared" si="1"/>
        <v>0.5</v>
      </c>
      <c r="X9" s="24">
        <f t="shared" si="2"/>
        <v>0</v>
      </c>
      <c r="Y9" s="3">
        <v>0</v>
      </c>
      <c r="Z9" s="3">
        <v>0</v>
      </c>
      <c r="AA9" s="3">
        <v>1</v>
      </c>
      <c r="AB9" s="34">
        <f t="shared" si="3"/>
        <v>0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7</v>
      </c>
      <c r="AK9" s="137" t="s">
        <v>8</v>
      </c>
      <c r="AL9" s="137" t="s">
        <v>313</v>
      </c>
    </row>
    <row r="10" spans="1:40" x14ac:dyDescent="0.2">
      <c r="A10" s="1">
        <v>8</v>
      </c>
      <c r="B10" s="141" t="s">
        <v>296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9">
        <v>0</v>
      </c>
      <c r="R10" s="8">
        <v>0</v>
      </c>
      <c r="S10" s="8">
        <v>0</v>
      </c>
      <c r="T10" s="8">
        <v>0</v>
      </c>
      <c r="U10" s="9">
        <v>0</v>
      </c>
      <c r="V10" s="7">
        <v>0</v>
      </c>
      <c r="W10" s="6">
        <v>0</v>
      </c>
      <c r="X10" s="24">
        <v>0</v>
      </c>
      <c r="Y10" s="3">
        <v>1</v>
      </c>
      <c r="Z10" s="3">
        <v>0</v>
      </c>
      <c r="AA10" s="3">
        <v>0</v>
      </c>
      <c r="AB10" s="34">
        <f t="shared" si="3"/>
        <v>1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1</v>
      </c>
      <c r="AJ10" s="1">
        <v>8</v>
      </c>
      <c r="AK10" s="137" t="s">
        <v>152</v>
      </c>
      <c r="AL10" s="137" t="s">
        <v>1</v>
      </c>
    </row>
    <row r="11" spans="1:40" x14ac:dyDescent="0.2">
      <c r="A11" s="1">
        <v>9</v>
      </c>
      <c r="B11" s="141" t="s">
        <v>297</v>
      </c>
      <c r="C11" s="1">
        <v>3</v>
      </c>
      <c r="D11" s="1">
        <v>3</v>
      </c>
      <c r="E11" s="1">
        <v>3</v>
      </c>
      <c r="F11" s="1">
        <v>2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2</v>
      </c>
      <c r="O11" s="1">
        <v>1</v>
      </c>
      <c r="P11" s="1">
        <v>0</v>
      </c>
      <c r="Q11" s="9">
        <v>0</v>
      </c>
      <c r="R11" s="8">
        <v>0</v>
      </c>
      <c r="S11" s="8">
        <v>0</v>
      </c>
      <c r="T11" s="8">
        <v>2</v>
      </c>
      <c r="U11" s="9">
        <v>0</v>
      </c>
      <c r="V11" s="7">
        <f t="shared" si="0"/>
        <v>0.66666666666666663</v>
      </c>
      <c r="W11" s="6">
        <f t="shared" si="1"/>
        <v>0.66666666666666663</v>
      </c>
      <c r="X11" s="24">
        <f t="shared" si="2"/>
        <v>0.66666666666666663</v>
      </c>
      <c r="Y11" s="3">
        <v>2</v>
      </c>
      <c r="Z11" s="3">
        <v>0</v>
      </c>
      <c r="AA11" s="3">
        <v>0</v>
      </c>
      <c r="AB11" s="34">
        <f t="shared" si="3"/>
        <v>1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1</v>
      </c>
      <c r="AI11" s="5">
        <v>6</v>
      </c>
      <c r="AJ11" s="5">
        <v>8</v>
      </c>
      <c r="AK11" s="18" t="s">
        <v>152</v>
      </c>
      <c r="AL11" s="18" t="s">
        <v>339</v>
      </c>
    </row>
    <row r="12" spans="1:40" x14ac:dyDescent="0.2">
      <c r="A12" s="1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40" x14ac:dyDescent="0.2">
      <c r="A13" s="1">
        <v>11</v>
      </c>
      <c r="B13" s="141" t="s">
        <v>298</v>
      </c>
      <c r="C13" s="1">
        <v>1</v>
      </c>
      <c r="D13" s="1">
        <v>1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9">
        <v>0</v>
      </c>
      <c r="R13" s="8">
        <v>0</v>
      </c>
      <c r="S13" s="8">
        <v>0</v>
      </c>
      <c r="T13" s="8">
        <v>0</v>
      </c>
      <c r="U13" s="10">
        <v>0</v>
      </c>
      <c r="V13" s="7">
        <f t="shared" si="0"/>
        <v>1</v>
      </c>
      <c r="W13" s="6">
        <f t="shared" si="1"/>
        <v>1</v>
      </c>
      <c r="X13" s="24">
        <f t="shared" si="2"/>
        <v>1</v>
      </c>
      <c r="Y13" s="3">
        <v>0</v>
      </c>
      <c r="Z13" s="3">
        <v>0</v>
      </c>
      <c r="AA13" s="3">
        <v>0</v>
      </c>
      <c r="AB13" s="34">
        <v>0</v>
      </c>
      <c r="AC13" s="3">
        <v>0</v>
      </c>
      <c r="AD13" s="3">
        <v>0</v>
      </c>
      <c r="AE13" s="3">
        <v>0</v>
      </c>
      <c r="AF13" s="3">
        <v>0</v>
      </c>
      <c r="AG13" s="1">
        <v>1</v>
      </c>
      <c r="AH13" s="1">
        <v>0</v>
      </c>
      <c r="AI13" s="1">
        <v>1</v>
      </c>
      <c r="AJ13" s="1">
        <v>9</v>
      </c>
      <c r="AK13" s="137" t="s">
        <v>162</v>
      </c>
      <c r="AL13" s="137" t="s">
        <v>152</v>
      </c>
    </row>
    <row r="14" spans="1:40" x14ac:dyDescent="0.2">
      <c r="A14" s="1">
        <v>12</v>
      </c>
      <c r="B14" s="141" t="s">
        <v>374</v>
      </c>
      <c r="C14" s="1">
        <v>3</v>
      </c>
      <c r="D14" s="1">
        <v>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  <c r="R14" s="8">
        <v>2</v>
      </c>
      <c r="S14" s="8">
        <v>0</v>
      </c>
      <c r="T14" s="8">
        <v>0</v>
      </c>
      <c r="U14" s="10">
        <v>0</v>
      </c>
      <c r="V14" s="7">
        <f t="shared" si="0"/>
        <v>0</v>
      </c>
      <c r="W14" s="6">
        <f t="shared" si="1"/>
        <v>0</v>
      </c>
      <c r="X14" s="24">
        <f t="shared" si="2"/>
        <v>0</v>
      </c>
      <c r="Y14" s="3">
        <v>0</v>
      </c>
      <c r="Z14" s="3">
        <v>0</v>
      </c>
      <c r="AA14" s="3">
        <v>0</v>
      </c>
      <c r="AB14" s="34">
        <v>0</v>
      </c>
      <c r="AC14" s="3">
        <v>0</v>
      </c>
      <c r="AD14" s="3">
        <v>0</v>
      </c>
      <c r="AE14" s="3">
        <v>0</v>
      </c>
      <c r="AF14" s="3">
        <v>0</v>
      </c>
      <c r="AG14" s="1">
        <v>1</v>
      </c>
      <c r="AH14" s="1">
        <v>1</v>
      </c>
      <c r="AI14" s="1">
        <v>7</v>
      </c>
      <c r="AJ14" s="1">
        <v>7</v>
      </c>
      <c r="AK14" s="137" t="s">
        <v>163</v>
      </c>
      <c r="AL14" s="137" t="s">
        <v>381</v>
      </c>
    </row>
    <row r="15" spans="1:40" x14ac:dyDescent="0.2">
      <c r="A15" s="1">
        <v>13</v>
      </c>
      <c r="B15" s="141" t="s">
        <v>374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7">
        <v>0</v>
      </c>
      <c r="W15" s="6">
        <v>0</v>
      </c>
      <c r="X15" s="24">
        <v>0</v>
      </c>
      <c r="Y15" s="1">
        <v>0</v>
      </c>
      <c r="Z15" s="1">
        <v>0</v>
      </c>
      <c r="AA15" s="1">
        <v>0</v>
      </c>
      <c r="AB15" s="34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 t="s">
        <v>1</v>
      </c>
      <c r="AK15" s="137" t="s">
        <v>1</v>
      </c>
      <c r="AL15" s="137" t="s">
        <v>153</v>
      </c>
      <c r="AM15" s="42"/>
      <c r="AN15" s="42"/>
    </row>
    <row r="16" spans="1:40" x14ac:dyDescent="0.2">
      <c r="A16" s="1">
        <v>14</v>
      </c>
      <c r="B16" s="141" t="s">
        <v>399</v>
      </c>
      <c r="C16" s="3">
        <v>2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">
        <v>0</v>
      </c>
      <c r="R16" s="9">
        <v>1</v>
      </c>
      <c r="S16" s="9">
        <v>0</v>
      </c>
      <c r="T16" s="9">
        <v>0</v>
      </c>
      <c r="U16" s="10">
        <v>0</v>
      </c>
      <c r="V16" s="7">
        <f t="shared" ref="V16:V30" si="4">F16/D16</f>
        <v>0</v>
      </c>
      <c r="W16" s="7">
        <f t="shared" ref="W16:W30" si="5">(F16+L16+M16)/C16</f>
        <v>0</v>
      </c>
      <c r="X16" s="24">
        <f t="shared" ref="X16:X30" si="6">N16/D16</f>
        <v>0</v>
      </c>
      <c r="Y16" s="3">
        <v>0</v>
      </c>
      <c r="Z16" s="3">
        <v>0</v>
      </c>
      <c r="AA16" s="3">
        <v>0</v>
      </c>
      <c r="AB16" s="34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1</v>
      </c>
      <c r="AI16" s="3">
        <v>5</v>
      </c>
      <c r="AJ16" s="3">
        <v>8</v>
      </c>
      <c r="AK16" s="162" t="s">
        <v>305</v>
      </c>
      <c r="AL16" s="18" t="s">
        <v>418</v>
      </c>
    </row>
    <row r="17" spans="1:38" x14ac:dyDescent="0.2">
      <c r="A17" s="1">
        <v>15</v>
      </c>
      <c r="B17" s="141" t="s">
        <v>403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9">
        <v>0</v>
      </c>
      <c r="R17" s="9">
        <v>0</v>
      </c>
      <c r="S17" s="9">
        <v>0</v>
      </c>
      <c r="T17" s="9">
        <v>0</v>
      </c>
      <c r="U17" s="10">
        <v>0</v>
      </c>
      <c r="V17" s="7">
        <f t="shared" si="4"/>
        <v>0</v>
      </c>
      <c r="W17" s="7">
        <f t="shared" si="5"/>
        <v>0</v>
      </c>
      <c r="X17" s="24">
        <f t="shared" si="6"/>
        <v>0</v>
      </c>
      <c r="Y17" s="3">
        <v>0</v>
      </c>
      <c r="Z17" s="3">
        <v>0</v>
      </c>
      <c r="AA17" s="3">
        <v>0</v>
      </c>
      <c r="AB17" s="3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1</v>
      </c>
      <c r="AJ17" s="3">
        <v>2</v>
      </c>
      <c r="AK17" s="162" t="s">
        <v>162</v>
      </c>
      <c r="AL17" s="18" t="s">
        <v>427</v>
      </c>
    </row>
    <row r="18" spans="1:38" x14ac:dyDescent="0.2">
      <c r="A18" s="1">
        <v>16</v>
      </c>
      <c r="B18" s="141" t="s">
        <v>407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9">
        <v>0</v>
      </c>
      <c r="R18" s="8">
        <v>0</v>
      </c>
      <c r="S18" s="8">
        <v>0</v>
      </c>
      <c r="T18" s="8">
        <v>0</v>
      </c>
      <c r="U18" s="9">
        <v>0</v>
      </c>
      <c r="V18" s="7">
        <v>0</v>
      </c>
      <c r="W18" s="6">
        <v>0</v>
      </c>
      <c r="X18" s="24">
        <v>0</v>
      </c>
      <c r="Y18" s="3">
        <v>0</v>
      </c>
      <c r="Z18" s="3">
        <v>0</v>
      </c>
      <c r="AA18" s="3">
        <v>0</v>
      </c>
      <c r="AB18" s="34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1" t="s">
        <v>1</v>
      </c>
      <c r="AK18" s="137" t="s">
        <v>1</v>
      </c>
      <c r="AL18" s="137" t="s">
        <v>284</v>
      </c>
    </row>
    <row r="19" spans="1:38" x14ac:dyDescent="0.2">
      <c r="A19" s="1">
        <v>17</v>
      </c>
      <c r="B19" s="141" t="s">
        <v>407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  <c r="R19" s="8">
        <v>0</v>
      </c>
      <c r="S19" s="8">
        <v>0</v>
      </c>
      <c r="T19" s="8">
        <v>0</v>
      </c>
      <c r="U19" s="9">
        <v>0</v>
      </c>
      <c r="V19" s="7">
        <v>0</v>
      </c>
      <c r="W19" s="6">
        <v>0</v>
      </c>
      <c r="X19" s="24">
        <v>0</v>
      </c>
      <c r="Y19" s="3">
        <v>0</v>
      </c>
      <c r="Z19" s="3">
        <v>0</v>
      </c>
      <c r="AA19" s="3">
        <v>0</v>
      </c>
      <c r="AB19" s="34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1" t="s">
        <v>1</v>
      </c>
      <c r="AK19" s="137" t="s">
        <v>1</v>
      </c>
      <c r="AL19" s="137" t="s">
        <v>284</v>
      </c>
    </row>
    <row r="20" spans="1:38" x14ac:dyDescent="0.2">
      <c r="A20" s="3">
        <v>18</v>
      </c>
      <c r="B20" s="161" t="s">
        <v>450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">
        <v>0</v>
      </c>
      <c r="R20" s="9">
        <v>0</v>
      </c>
      <c r="S20" s="9">
        <v>0</v>
      </c>
      <c r="T20" s="9">
        <v>0</v>
      </c>
      <c r="U20" s="10">
        <v>0</v>
      </c>
      <c r="V20" s="7">
        <f t="shared" si="4"/>
        <v>0</v>
      </c>
      <c r="W20" s="7">
        <f t="shared" si="5"/>
        <v>0</v>
      </c>
      <c r="X20" s="24">
        <f t="shared" si="6"/>
        <v>0</v>
      </c>
      <c r="Y20" s="3">
        <v>0</v>
      </c>
      <c r="Z20" s="3">
        <v>0</v>
      </c>
      <c r="AA20" s="3">
        <v>0</v>
      </c>
      <c r="AB20" s="34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0</v>
      </c>
      <c r="AI20" s="3">
        <v>1</v>
      </c>
      <c r="AJ20" s="3" t="s">
        <v>1</v>
      </c>
      <c r="AK20" s="162" t="s">
        <v>162</v>
      </c>
      <c r="AL20" s="180" t="s">
        <v>161</v>
      </c>
    </row>
    <row r="21" spans="1:38" x14ac:dyDescent="0.2">
      <c r="A21" s="3">
        <v>19</v>
      </c>
      <c r="B21" s="161" t="s">
        <v>450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">
        <v>0</v>
      </c>
      <c r="R21" s="9">
        <v>0</v>
      </c>
      <c r="S21" s="9">
        <v>0</v>
      </c>
      <c r="T21" s="9">
        <v>0</v>
      </c>
      <c r="U21" s="10">
        <v>0</v>
      </c>
      <c r="V21" s="7">
        <f t="shared" si="4"/>
        <v>0</v>
      </c>
      <c r="W21" s="7">
        <f t="shared" si="5"/>
        <v>0</v>
      </c>
      <c r="X21" s="24">
        <f t="shared" si="6"/>
        <v>0</v>
      </c>
      <c r="Y21" s="3">
        <v>0</v>
      </c>
      <c r="Z21" s="3">
        <v>0</v>
      </c>
      <c r="AA21" s="3">
        <v>0</v>
      </c>
      <c r="AB21" s="34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2</v>
      </c>
      <c r="AJ21" s="3">
        <v>7</v>
      </c>
      <c r="AK21" s="162" t="s">
        <v>160</v>
      </c>
      <c r="AL21" s="162" t="s">
        <v>401</v>
      </c>
    </row>
    <row r="22" spans="1:38" x14ac:dyDescent="0.2">
      <c r="A22" s="3">
        <v>20</v>
      </c>
      <c r="B22" s="161" t="s">
        <v>474</v>
      </c>
      <c r="C22" s="3">
        <v>4</v>
      </c>
      <c r="D22" s="3">
        <v>4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  <c r="L22" s="3">
        <v>0</v>
      </c>
      <c r="M22" s="3">
        <v>0</v>
      </c>
      <c r="N22" s="3">
        <v>1</v>
      </c>
      <c r="O22" s="3">
        <v>1</v>
      </c>
      <c r="P22" s="3">
        <v>0</v>
      </c>
      <c r="Q22" s="3">
        <v>0</v>
      </c>
      <c r="R22" s="3">
        <v>2</v>
      </c>
      <c r="S22" s="3">
        <v>0</v>
      </c>
      <c r="T22" s="9">
        <v>0</v>
      </c>
      <c r="U22" s="10">
        <v>0</v>
      </c>
      <c r="V22" s="7">
        <f t="shared" si="4"/>
        <v>0.25</v>
      </c>
      <c r="W22" s="7">
        <f t="shared" si="5"/>
        <v>0.25</v>
      </c>
      <c r="X22" s="24">
        <f t="shared" si="6"/>
        <v>0.25</v>
      </c>
      <c r="Y22" s="3">
        <v>5</v>
      </c>
      <c r="Z22" s="3">
        <v>0</v>
      </c>
      <c r="AA22" s="3">
        <v>0</v>
      </c>
      <c r="AB22" s="34">
        <f t="shared" si="3"/>
        <v>1</v>
      </c>
      <c r="AC22" s="3">
        <v>0</v>
      </c>
      <c r="AD22" s="3">
        <v>0</v>
      </c>
      <c r="AE22" s="3">
        <v>0</v>
      </c>
      <c r="AF22" s="3">
        <v>0</v>
      </c>
      <c r="AG22" s="3">
        <v>1</v>
      </c>
      <c r="AH22" s="3">
        <v>1</v>
      </c>
      <c r="AI22" s="3">
        <v>7</v>
      </c>
      <c r="AJ22" s="3">
        <v>8</v>
      </c>
      <c r="AK22" s="3" t="s">
        <v>152</v>
      </c>
      <c r="AL22" s="3" t="s">
        <v>484</v>
      </c>
    </row>
    <row r="23" spans="1:38" x14ac:dyDescent="0.2">
      <c r="A23" s="3">
        <v>21</v>
      </c>
      <c r="B23" s="161" t="s">
        <v>490</v>
      </c>
      <c r="C23" s="5">
        <v>4</v>
      </c>
      <c r="D23" s="5">
        <v>4</v>
      </c>
      <c r="E23" s="5">
        <v>0</v>
      </c>
      <c r="F23" s="5">
        <v>2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4</v>
      </c>
      <c r="O23" s="5">
        <v>0</v>
      </c>
      <c r="P23" s="5">
        <v>0</v>
      </c>
      <c r="Q23" s="10">
        <v>0</v>
      </c>
      <c r="R23" s="10">
        <v>0</v>
      </c>
      <c r="S23" s="10">
        <v>0</v>
      </c>
      <c r="T23" s="9">
        <v>0</v>
      </c>
      <c r="U23" s="10">
        <v>0</v>
      </c>
      <c r="V23" s="7">
        <f t="shared" si="4"/>
        <v>0.5</v>
      </c>
      <c r="W23" s="7">
        <f t="shared" si="5"/>
        <v>0.5</v>
      </c>
      <c r="X23" s="24">
        <f t="shared" si="6"/>
        <v>1</v>
      </c>
      <c r="Y23" s="3">
        <v>2</v>
      </c>
      <c r="Z23" s="3">
        <v>1</v>
      </c>
      <c r="AA23" s="3">
        <v>0</v>
      </c>
      <c r="AB23" s="34">
        <f t="shared" si="3"/>
        <v>1</v>
      </c>
      <c r="AC23" s="3">
        <v>0</v>
      </c>
      <c r="AD23" s="3">
        <v>0</v>
      </c>
      <c r="AE23" s="3">
        <v>0</v>
      </c>
      <c r="AF23" s="3">
        <v>0</v>
      </c>
      <c r="AG23" s="3">
        <v>1</v>
      </c>
      <c r="AH23" s="3">
        <v>1</v>
      </c>
      <c r="AI23" s="3">
        <v>7</v>
      </c>
      <c r="AJ23" s="3">
        <v>7</v>
      </c>
      <c r="AK23" s="162" t="s">
        <v>152</v>
      </c>
      <c r="AL23" s="162" t="s">
        <v>504</v>
      </c>
    </row>
    <row r="24" spans="1:38" x14ac:dyDescent="0.2">
      <c r="A24" s="3">
        <v>22</v>
      </c>
      <c r="B24" s="161" t="s">
        <v>474</v>
      </c>
      <c r="C24" s="5">
        <v>4</v>
      </c>
      <c r="D24" s="5">
        <v>3</v>
      </c>
      <c r="E24" s="5">
        <v>2</v>
      </c>
      <c r="F24" s="5">
        <v>2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0</v>
      </c>
      <c r="M24" s="5">
        <v>1</v>
      </c>
      <c r="N24" s="5">
        <v>2</v>
      </c>
      <c r="O24" s="5">
        <v>0</v>
      </c>
      <c r="P24" s="5">
        <v>0</v>
      </c>
      <c r="Q24" s="10">
        <v>0</v>
      </c>
      <c r="R24" s="10">
        <v>2</v>
      </c>
      <c r="S24" s="10">
        <v>0</v>
      </c>
      <c r="T24" s="9">
        <v>0</v>
      </c>
      <c r="U24" s="10">
        <v>0</v>
      </c>
      <c r="V24" s="7">
        <f t="shared" si="4"/>
        <v>0.66666666666666663</v>
      </c>
      <c r="W24" s="7">
        <f t="shared" si="5"/>
        <v>0.75</v>
      </c>
      <c r="X24" s="24">
        <f t="shared" si="6"/>
        <v>0.66666666666666663</v>
      </c>
      <c r="Y24" s="3">
        <v>0</v>
      </c>
      <c r="Z24" s="3">
        <v>0</v>
      </c>
      <c r="AA24" s="3">
        <v>0</v>
      </c>
      <c r="AB24" s="34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1</v>
      </c>
      <c r="AI24" s="3">
        <v>5</v>
      </c>
      <c r="AJ24" s="3">
        <v>7</v>
      </c>
      <c r="AK24" s="162" t="s">
        <v>163</v>
      </c>
      <c r="AL24" s="162" t="s">
        <v>520</v>
      </c>
    </row>
    <row r="25" spans="1:38" x14ac:dyDescent="0.2">
      <c r="A25" s="1">
        <v>23</v>
      </c>
      <c r="B25" s="161" t="s">
        <v>522</v>
      </c>
      <c r="C25" s="5">
        <v>3</v>
      </c>
      <c r="D25" s="5">
        <v>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0">
        <v>0</v>
      </c>
      <c r="R25" s="10">
        <v>3</v>
      </c>
      <c r="S25" s="10">
        <v>0</v>
      </c>
      <c r="T25" s="9">
        <v>0</v>
      </c>
      <c r="U25" s="10">
        <v>0</v>
      </c>
      <c r="V25" s="7">
        <f t="shared" si="4"/>
        <v>0</v>
      </c>
      <c r="W25" s="7">
        <f t="shared" si="5"/>
        <v>0</v>
      </c>
      <c r="X25" s="24">
        <f t="shared" si="6"/>
        <v>0</v>
      </c>
      <c r="Y25" s="3">
        <v>0</v>
      </c>
      <c r="Z25" s="3">
        <v>0</v>
      </c>
      <c r="AA25" s="3">
        <v>0</v>
      </c>
      <c r="AB25" s="34">
        <v>0</v>
      </c>
      <c r="AC25" s="3">
        <v>0</v>
      </c>
      <c r="AD25" s="3">
        <v>0</v>
      </c>
      <c r="AE25" s="3">
        <v>0</v>
      </c>
      <c r="AF25" s="3">
        <v>0</v>
      </c>
      <c r="AG25" s="3">
        <v>1</v>
      </c>
      <c r="AH25" s="3">
        <v>1</v>
      </c>
      <c r="AI25" s="3">
        <v>7</v>
      </c>
      <c r="AJ25" s="3">
        <v>8</v>
      </c>
      <c r="AK25" s="162" t="s">
        <v>163</v>
      </c>
      <c r="AL25" s="162" t="s">
        <v>532</v>
      </c>
    </row>
    <row r="26" spans="1:38" x14ac:dyDescent="0.2">
      <c r="A26" s="3">
        <v>24</v>
      </c>
      <c r="B26" s="161" t="s">
        <v>522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9">
        <v>0</v>
      </c>
      <c r="R26" s="8">
        <v>0</v>
      </c>
      <c r="S26" s="8">
        <v>0</v>
      </c>
      <c r="T26" s="8">
        <v>0</v>
      </c>
      <c r="U26" s="9">
        <v>0</v>
      </c>
      <c r="V26" s="7">
        <v>0</v>
      </c>
      <c r="W26" s="6">
        <v>0</v>
      </c>
      <c r="X26" s="24">
        <v>0</v>
      </c>
      <c r="Y26" s="3">
        <v>0</v>
      </c>
      <c r="Z26" s="3">
        <v>0</v>
      </c>
      <c r="AA26" s="3">
        <v>0</v>
      </c>
      <c r="AB26" s="34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1" t="s">
        <v>1</v>
      </c>
      <c r="AK26" s="137" t="s">
        <v>1</v>
      </c>
      <c r="AL26" s="162" t="s">
        <v>153</v>
      </c>
    </row>
    <row r="27" spans="1:38" x14ac:dyDescent="0.2">
      <c r="A27" s="1">
        <v>25</v>
      </c>
      <c r="B27" s="161" t="s">
        <v>490</v>
      </c>
      <c r="C27" s="5">
        <v>4</v>
      </c>
      <c r="D27" s="5">
        <v>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1</v>
      </c>
      <c r="P27" s="5">
        <v>0</v>
      </c>
      <c r="Q27" s="10">
        <v>0</v>
      </c>
      <c r="R27" s="10">
        <v>2</v>
      </c>
      <c r="S27" s="10">
        <v>0</v>
      </c>
      <c r="T27" s="9">
        <v>0</v>
      </c>
      <c r="U27" s="10">
        <v>0</v>
      </c>
      <c r="V27" s="7">
        <f t="shared" si="4"/>
        <v>0</v>
      </c>
      <c r="W27" s="7">
        <f t="shared" si="5"/>
        <v>0.25</v>
      </c>
      <c r="X27" s="24">
        <f t="shared" si="6"/>
        <v>0</v>
      </c>
      <c r="Y27" s="3">
        <v>1</v>
      </c>
      <c r="Z27" s="3">
        <v>0</v>
      </c>
      <c r="AA27" s="3">
        <v>1</v>
      </c>
      <c r="AB27" s="34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</v>
      </c>
      <c r="AH27" s="3">
        <v>1</v>
      </c>
      <c r="AI27" s="3">
        <v>7</v>
      </c>
      <c r="AJ27" s="3">
        <v>8</v>
      </c>
      <c r="AK27" s="162" t="s">
        <v>567</v>
      </c>
      <c r="AL27" s="162" t="s">
        <v>568</v>
      </c>
    </row>
    <row r="28" spans="1:38" x14ac:dyDescent="0.2">
      <c r="A28" s="3">
        <v>26</v>
      </c>
      <c r="B28" s="141" t="s">
        <v>578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10">
        <v>0</v>
      </c>
      <c r="R28" s="10">
        <v>0</v>
      </c>
      <c r="S28" s="10">
        <v>0</v>
      </c>
      <c r="T28" s="9">
        <v>0</v>
      </c>
      <c r="U28" s="10">
        <v>0</v>
      </c>
      <c r="V28" s="7">
        <v>0</v>
      </c>
      <c r="W28" s="6">
        <v>0</v>
      </c>
      <c r="X28" s="24">
        <v>0</v>
      </c>
      <c r="Y28" s="3">
        <v>0</v>
      </c>
      <c r="Z28" s="3">
        <v>0</v>
      </c>
      <c r="AA28" s="3">
        <v>0</v>
      </c>
      <c r="AB28" s="34">
        <v>0</v>
      </c>
      <c r="AC28" s="3">
        <v>0</v>
      </c>
      <c r="AD28" s="3">
        <v>0</v>
      </c>
      <c r="AE28" s="3">
        <v>0</v>
      </c>
      <c r="AF28" s="3">
        <v>0</v>
      </c>
      <c r="AG28" s="1">
        <v>0</v>
      </c>
      <c r="AH28" s="1">
        <v>0</v>
      </c>
      <c r="AI28" s="1">
        <v>0</v>
      </c>
      <c r="AJ28" s="1" t="s">
        <v>1</v>
      </c>
      <c r="AK28" s="137" t="s">
        <v>1</v>
      </c>
      <c r="AL28" s="137" t="s">
        <v>153</v>
      </c>
    </row>
    <row r="29" spans="1:38" ht="13.5" thickBot="1" x14ac:dyDescent="0.25">
      <c r="A29" s="23">
        <v>27</v>
      </c>
      <c r="B29" s="223" t="s">
        <v>296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0</v>
      </c>
      <c r="S29" s="27">
        <v>0</v>
      </c>
      <c r="T29" s="26">
        <v>0</v>
      </c>
      <c r="U29" s="27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06" t="s">
        <v>1</v>
      </c>
      <c r="AK29" s="206" t="s">
        <v>1</v>
      </c>
      <c r="AL29" s="206" t="s">
        <v>153</v>
      </c>
    </row>
    <row r="30" spans="1:38" s="17" customFormat="1" x14ac:dyDescent="0.2">
      <c r="A30" s="53"/>
      <c r="B30" s="151"/>
      <c r="C30" s="53">
        <f t="shared" ref="C30:U30" si="7">SUM(C3:C29)</f>
        <v>46</v>
      </c>
      <c r="D30" s="53">
        <f t="shared" si="7"/>
        <v>40</v>
      </c>
      <c r="E30" s="53">
        <f t="shared" si="7"/>
        <v>8</v>
      </c>
      <c r="F30" s="53">
        <f t="shared" si="7"/>
        <v>11</v>
      </c>
      <c r="G30" s="11">
        <f t="shared" si="7"/>
        <v>2</v>
      </c>
      <c r="H30" s="11">
        <f t="shared" si="7"/>
        <v>0</v>
      </c>
      <c r="I30" s="11">
        <f t="shared" si="7"/>
        <v>0</v>
      </c>
      <c r="J30" s="11">
        <f t="shared" si="7"/>
        <v>10</v>
      </c>
      <c r="K30" s="11">
        <f t="shared" si="7"/>
        <v>8</v>
      </c>
      <c r="L30" s="11">
        <f t="shared" si="7"/>
        <v>3</v>
      </c>
      <c r="M30" s="11">
        <f t="shared" si="7"/>
        <v>3</v>
      </c>
      <c r="N30" s="11">
        <f t="shared" si="7"/>
        <v>13</v>
      </c>
      <c r="O30" s="11">
        <f t="shared" si="7"/>
        <v>6</v>
      </c>
      <c r="P30" s="11">
        <f t="shared" si="7"/>
        <v>0</v>
      </c>
      <c r="Q30" s="12">
        <f t="shared" si="7"/>
        <v>0</v>
      </c>
      <c r="R30" s="12">
        <f t="shared" si="7"/>
        <v>16</v>
      </c>
      <c r="S30" s="12">
        <f t="shared" si="7"/>
        <v>1</v>
      </c>
      <c r="T30" s="12">
        <f t="shared" si="7"/>
        <v>4</v>
      </c>
      <c r="U30" s="12">
        <f t="shared" si="7"/>
        <v>2</v>
      </c>
      <c r="V30" s="13">
        <f t="shared" si="4"/>
        <v>0.27500000000000002</v>
      </c>
      <c r="W30" s="13">
        <f t="shared" si="5"/>
        <v>0.36956521739130432</v>
      </c>
      <c r="X30" s="58">
        <f t="shared" si="6"/>
        <v>0.32500000000000001</v>
      </c>
      <c r="Y30" s="2">
        <f>SUM(Y3:Y29)</f>
        <v>17</v>
      </c>
      <c r="Z30" s="2">
        <f>SUM(Z3:Z29)</f>
        <v>2</v>
      </c>
      <c r="AA30" s="2">
        <f>SUM(AA3:AA29)</f>
        <v>5</v>
      </c>
      <c r="AB30" s="57">
        <f>(Y30+Z30)/(Y30+Z30+AA30)</f>
        <v>0.79166666666666663</v>
      </c>
      <c r="AC30" s="2">
        <f t="shared" ref="AC30:AI30" si="8">SUM(AC3:AC29)</f>
        <v>0</v>
      </c>
      <c r="AD30" s="2">
        <f t="shared" si="8"/>
        <v>0</v>
      </c>
      <c r="AE30" s="2">
        <f t="shared" si="8"/>
        <v>0</v>
      </c>
      <c r="AF30" s="2">
        <f t="shared" si="8"/>
        <v>0</v>
      </c>
      <c r="AG30" s="2">
        <f t="shared" si="8"/>
        <v>19</v>
      </c>
      <c r="AH30" s="2">
        <f t="shared" si="8"/>
        <v>13</v>
      </c>
      <c r="AI30" s="2">
        <f t="shared" si="8"/>
        <v>91</v>
      </c>
      <c r="AJ30" s="2"/>
      <c r="AK30" s="2"/>
      <c r="AL30" s="2"/>
    </row>
    <row r="31" spans="1:38" x14ac:dyDescent="0.2">
      <c r="A31" s="4"/>
      <c r="B31" s="15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T31" s="21"/>
      <c r="AJ31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1">
        <v>1</v>
      </c>
      <c r="D35" s="1">
        <v>1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9">
        <v>0</v>
      </c>
      <c r="R35" s="8">
        <v>0</v>
      </c>
      <c r="S35" s="8">
        <v>0</v>
      </c>
      <c r="T35" s="8">
        <v>0</v>
      </c>
      <c r="U35" s="10">
        <v>0</v>
      </c>
      <c r="V35" s="7">
        <f t="shared" ref="V35:V36" si="9">F35/D35</f>
        <v>1</v>
      </c>
      <c r="W35" s="6">
        <f t="shared" ref="W35:W36" si="10">(F35+L35+M35)/C35</f>
        <v>1</v>
      </c>
      <c r="X35" s="24">
        <f t="shared" ref="X35:X36" si="11">N35/D35</f>
        <v>1</v>
      </c>
      <c r="Y35" s="3">
        <v>0</v>
      </c>
      <c r="Z35" s="3">
        <v>0</v>
      </c>
      <c r="AA35" s="3">
        <v>0</v>
      </c>
      <c r="AB35" s="34">
        <v>0</v>
      </c>
      <c r="AC35" s="3">
        <v>0</v>
      </c>
      <c r="AD35" s="3">
        <v>0</v>
      </c>
      <c r="AE35" s="3">
        <v>0</v>
      </c>
      <c r="AF35" s="3">
        <v>0</v>
      </c>
      <c r="AG35" s="1">
        <v>1</v>
      </c>
      <c r="AH35" s="1">
        <v>0</v>
      </c>
      <c r="AI35" s="1">
        <v>1</v>
      </c>
      <c r="AJ35" s="1">
        <v>9</v>
      </c>
      <c r="AK35" s="137" t="s">
        <v>162</v>
      </c>
      <c r="AL35" s="137" t="s">
        <v>152</v>
      </c>
    </row>
    <row r="36" spans="1:38" x14ac:dyDescent="0.2">
      <c r="A36" s="1">
        <v>12</v>
      </c>
      <c r="B36" s="141" t="s">
        <v>374</v>
      </c>
      <c r="C36" s="1">
        <v>3</v>
      </c>
      <c r="D36" s="1">
        <v>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  <c r="R36" s="8">
        <v>2</v>
      </c>
      <c r="S36" s="8">
        <v>0</v>
      </c>
      <c r="T36" s="8">
        <v>0</v>
      </c>
      <c r="U36" s="10">
        <v>0</v>
      </c>
      <c r="V36" s="7">
        <f t="shared" si="9"/>
        <v>0</v>
      </c>
      <c r="W36" s="6">
        <f t="shared" si="10"/>
        <v>0</v>
      </c>
      <c r="X36" s="24">
        <f t="shared" si="11"/>
        <v>0</v>
      </c>
      <c r="Y36" s="3">
        <v>0</v>
      </c>
      <c r="Z36" s="3">
        <v>0</v>
      </c>
      <c r="AA36" s="3">
        <v>0</v>
      </c>
      <c r="AB36" s="34">
        <v>0</v>
      </c>
      <c r="AC36" s="3">
        <v>0</v>
      </c>
      <c r="AD36" s="3">
        <v>0</v>
      </c>
      <c r="AE36" s="3">
        <v>0</v>
      </c>
      <c r="AF36" s="3">
        <v>0</v>
      </c>
      <c r="AG36" s="1">
        <v>1</v>
      </c>
      <c r="AH36" s="1">
        <v>1</v>
      </c>
      <c r="AI36" s="1">
        <v>7</v>
      </c>
      <c r="AJ36" s="1">
        <v>7</v>
      </c>
      <c r="AK36" s="137" t="s">
        <v>163</v>
      </c>
      <c r="AL36" s="137" t="s">
        <v>381</v>
      </c>
    </row>
    <row r="37" spans="1:38" x14ac:dyDescent="0.2">
      <c r="A37" s="1">
        <v>13</v>
      </c>
      <c r="B37" s="141" t="s">
        <v>374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7">
        <v>0</v>
      </c>
      <c r="W37" s="6">
        <v>0</v>
      </c>
      <c r="X37" s="24">
        <v>0</v>
      </c>
      <c r="Y37" s="1">
        <v>0</v>
      </c>
      <c r="Z37" s="1">
        <v>0</v>
      </c>
      <c r="AA37" s="1">
        <v>0</v>
      </c>
      <c r="AB37" s="34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 t="s">
        <v>1</v>
      </c>
      <c r="AK37" s="137" t="s">
        <v>1</v>
      </c>
      <c r="AL37" s="137" t="s">
        <v>153</v>
      </c>
    </row>
    <row r="38" spans="1:38" x14ac:dyDescent="0.2">
      <c r="A38" s="3">
        <v>18</v>
      </c>
      <c r="B38" s="161" t="s">
        <v>450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">
        <v>0</v>
      </c>
      <c r="R38" s="9">
        <v>0</v>
      </c>
      <c r="S38" s="9">
        <v>0</v>
      </c>
      <c r="T38" s="9">
        <v>0</v>
      </c>
      <c r="U38" s="10">
        <v>0</v>
      </c>
      <c r="V38" s="7">
        <f>F38/D38</f>
        <v>0</v>
      </c>
      <c r="W38" s="7">
        <f>(F38+L38+M38)/C38</f>
        <v>0</v>
      </c>
      <c r="X38" s="24">
        <f>N38/D38</f>
        <v>0</v>
      </c>
      <c r="Y38" s="3">
        <v>0</v>
      </c>
      <c r="Z38" s="3">
        <v>0</v>
      </c>
      <c r="AA38" s="3">
        <v>0</v>
      </c>
      <c r="AB38" s="3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</v>
      </c>
      <c r="AH38" s="3">
        <v>0</v>
      </c>
      <c r="AI38" s="3">
        <v>1</v>
      </c>
      <c r="AJ38" s="3" t="s">
        <v>1</v>
      </c>
      <c r="AK38" s="162" t="s">
        <v>162</v>
      </c>
      <c r="AL38" s="180" t="s">
        <v>161</v>
      </c>
    </row>
    <row r="39" spans="1:38" x14ac:dyDescent="0.2">
      <c r="A39" s="3">
        <v>19</v>
      </c>
      <c r="B39" s="161" t="s">
        <v>450</v>
      </c>
      <c r="C39" s="3">
        <v>1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">
        <v>0</v>
      </c>
      <c r="R39" s="9">
        <v>0</v>
      </c>
      <c r="S39" s="9">
        <v>0</v>
      </c>
      <c r="T39" s="9">
        <v>0</v>
      </c>
      <c r="U39" s="10">
        <v>0</v>
      </c>
      <c r="V39" s="7">
        <f>F39/D39</f>
        <v>0</v>
      </c>
      <c r="W39" s="7">
        <f>(F39+L39+M39)/C39</f>
        <v>0</v>
      </c>
      <c r="X39" s="24">
        <f>N39/D39</f>
        <v>0</v>
      </c>
      <c r="Y39" s="3">
        <v>0</v>
      </c>
      <c r="Z39" s="3">
        <v>0</v>
      </c>
      <c r="AA39" s="3">
        <v>0</v>
      </c>
      <c r="AB39" s="34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0</v>
      </c>
      <c r="AI39" s="3">
        <v>2</v>
      </c>
      <c r="AJ39" s="3">
        <v>7</v>
      </c>
      <c r="AK39" s="162" t="s">
        <v>160</v>
      </c>
      <c r="AL39" s="162" t="s">
        <v>401</v>
      </c>
    </row>
    <row r="40" spans="1:38" x14ac:dyDescent="0.2">
      <c r="A40" s="3">
        <v>21</v>
      </c>
      <c r="B40" s="161" t="s">
        <v>490</v>
      </c>
      <c r="C40" s="5">
        <v>4</v>
      </c>
      <c r="D40" s="5">
        <v>4</v>
      </c>
      <c r="E40" s="5">
        <v>0</v>
      </c>
      <c r="F40" s="5">
        <v>2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4</v>
      </c>
      <c r="O40" s="5">
        <v>0</v>
      </c>
      <c r="P40" s="5">
        <v>0</v>
      </c>
      <c r="Q40" s="10">
        <v>0</v>
      </c>
      <c r="R40" s="10">
        <v>0</v>
      </c>
      <c r="S40" s="10">
        <v>0</v>
      </c>
      <c r="T40" s="9">
        <v>0</v>
      </c>
      <c r="U40" s="10">
        <v>0</v>
      </c>
      <c r="V40" s="7">
        <f>F40/D40</f>
        <v>0.5</v>
      </c>
      <c r="W40" s="7">
        <f>(F40+L40+M40)/C40</f>
        <v>0.5</v>
      </c>
      <c r="X40" s="24">
        <f>N40/D40</f>
        <v>1</v>
      </c>
      <c r="Y40" s="3">
        <v>2</v>
      </c>
      <c r="Z40" s="3">
        <v>1</v>
      </c>
      <c r="AA40" s="3">
        <v>0</v>
      </c>
      <c r="AB40" s="34">
        <f t="shared" ref="AB40" si="12">(Y40+Z40)/(Y40+Z40+AA40)</f>
        <v>1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1</v>
      </c>
      <c r="AI40" s="3">
        <v>7</v>
      </c>
      <c r="AJ40" s="3">
        <v>7</v>
      </c>
      <c r="AK40" s="162" t="s">
        <v>152</v>
      </c>
      <c r="AL40" s="162" t="s">
        <v>504</v>
      </c>
    </row>
    <row r="41" spans="1:38" x14ac:dyDescent="0.2">
      <c r="A41" s="1">
        <v>23</v>
      </c>
      <c r="B41" s="161" t="s">
        <v>522</v>
      </c>
      <c r="C41" s="5">
        <v>3</v>
      </c>
      <c r="D41" s="5">
        <v>3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10">
        <v>0</v>
      </c>
      <c r="R41" s="10">
        <v>3</v>
      </c>
      <c r="S41" s="10">
        <v>0</v>
      </c>
      <c r="T41" s="9">
        <v>0</v>
      </c>
      <c r="U41" s="10">
        <v>0</v>
      </c>
      <c r="V41" s="7">
        <f>F41/D41</f>
        <v>0</v>
      </c>
      <c r="W41" s="7">
        <f>(F41+L41+M41)/C41</f>
        <v>0</v>
      </c>
      <c r="X41" s="24">
        <f>N41/D41</f>
        <v>0</v>
      </c>
      <c r="Y41" s="3">
        <v>0</v>
      </c>
      <c r="Z41" s="3">
        <v>0</v>
      </c>
      <c r="AA41" s="3">
        <v>0</v>
      </c>
      <c r="AB41" s="34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</v>
      </c>
      <c r="AH41" s="3">
        <v>1</v>
      </c>
      <c r="AI41" s="3">
        <v>7</v>
      </c>
      <c r="AJ41" s="3">
        <v>8</v>
      </c>
      <c r="AK41" s="162" t="s">
        <v>163</v>
      </c>
      <c r="AL41" s="162" t="s">
        <v>532</v>
      </c>
    </row>
    <row r="42" spans="1:38" x14ac:dyDescent="0.2">
      <c r="A42" s="3">
        <v>24</v>
      </c>
      <c r="B42" s="161" t="s">
        <v>522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9">
        <v>0</v>
      </c>
      <c r="R42" s="8">
        <v>0</v>
      </c>
      <c r="S42" s="8">
        <v>0</v>
      </c>
      <c r="T42" s="8">
        <v>0</v>
      </c>
      <c r="U42" s="9">
        <v>0</v>
      </c>
      <c r="V42" s="7">
        <v>0</v>
      </c>
      <c r="W42" s="6">
        <v>0</v>
      </c>
      <c r="X42" s="24">
        <v>0</v>
      </c>
      <c r="Y42" s="3">
        <v>0</v>
      </c>
      <c r="Z42" s="3">
        <v>0</v>
      </c>
      <c r="AA42" s="3">
        <v>0</v>
      </c>
      <c r="AB42" s="34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1" t="s">
        <v>1</v>
      </c>
      <c r="AK42" s="137" t="s">
        <v>1</v>
      </c>
      <c r="AL42" s="162" t="s">
        <v>153</v>
      </c>
    </row>
    <row r="43" spans="1:38" ht="13.5" thickBot="1" x14ac:dyDescent="0.25">
      <c r="A43" s="23">
        <v>25</v>
      </c>
      <c r="B43" s="204" t="s">
        <v>490</v>
      </c>
      <c r="C43" s="19">
        <v>4</v>
      </c>
      <c r="D43" s="19">
        <v>3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</v>
      </c>
      <c r="N43" s="19">
        <v>0</v>
      </c>
      <c r="O43" s="19">
        <v>1</v>
      </c>
      <c r="P43" s="19">
        <v>0</v>
      </c>
      <c r="Q43" s="27">
        <v>0</v>
      </c>
      <c r="R43" s="27">
        <v>2</v>
      </c>
      <c r="S43" s="27">
        <v>0</v>
      </c>
      <c r="T43" s="26">
        <v>0</v>
      </c>
      <c r="U43" s="27">
        <v>0</v>
      </c>
      <c r="V43" s="33">
        <f t="shared" ref="V43" si="13">F43/D43</f>
        <v>0</v>
      </c>
      <c r="W43" s="33">
        <f t="shared" ref="W43" si="14">(F43+L43+M43)/C43</f>
        <v>0.25</v>
      </c>
      <c r="X43" s="36">
        <f t="shared" ref="X43" si="15">N43/D43</f>
        <v>0</v>
      </c>
      <c r="Y43" s="23">
        <v>1</v>
      </c>
      <c r="Z43" s="23">
        <v>0</v>
      </c>
      <c r="AA43" s="23">
        <v>1</v>
      </c>
      <c r="AB43" s="35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1</v>
      </c>
      <c r="AH43" s="23">
        <v>1</v>
      </c>
      <c r="AI43" s="23">
        <v>7</v>
      </c>
      <c r="AJ43" s="23">
        <v>8</v>
      </c>
      <c r="AK43" s="182" t="s">
        <v>567</v>
      </c>
      <c r="AL43" s="182" t="s">
        <v>568</v>
      </c>
    </row>
    <row r="44" spans="1:38" s="172" customFormat="1" x14ac:dyDescent="0.2">
      <c r="B44" s="173"/>
      <c r="C44" s="164">
        <f t="shared" ref="C44:U44" si="16">SUM(C34:C43)</f>
        <v>17</v>
      </c>
      <c r="D44" s="164">
        <f t="shared" si="16"/>
        <v>16</v>
      </c>
      <c r="E44" s="164">
        <f t="shared" si="16"/>
        <v>0</v>
      </c>
      <c r="F44" s="164">
        <f t="shared" si="16"/>
        <v>3</v>
      </c>
      <c r="G44" s="164">
        <f t="shared" si="16"/>
        <v>2</v>
      </c>
      <c r="H44" s="164">
        <f t="shared" si="16"/>
        <v>0</v>
      </c>
      <c r="I44" s="164">
        <f t="shared" si="16"/>
        <v>0</v>
      </c>
      <c r="J44" s="164">
        <f t="shared" si="16"/>
        <v>2</v>
      </c>
      <c r="K44" s="164">
        <f t="shared" si="16"/>
        <v>4</v>
      </c>
      <c r="L44" s="164">
        <f t="shared" si="16"/>
        <v>0</v>
      </c>
      <c r="M44" s="164">
        <f t="shared" si="16"/>
        <v>1</v>
      </c>
      <c r="N44" s="164">
        <f t="shared" si="16"/>
        <v>5</v>
      </c>
      <c r="O44" s="164">
        <f t="shared" si="16"/>
        <v>1</v>
      </c>
      <c r="P44" s="164">
        <f t="shared" si="16"/>
        <v>0</v>
      </c>
      <c r="Q44" s="164">
        <f t="shared" si="16"/>
        <v>0</v>
      </c>
      <c r="R44" s="164">
        <f t="shared" si="16"/>
        <v>7</v>
      </c>
      <c r="S44" s="164">
        <f t="shared" si="16"/>
        <v>0</v>
      </c>
      <c r="T44" s="164">
        <f t="shared" si="16"/>
        <v>0</v>
      </c>
      <c r="U44" s="164">
        <f t="shared" si="16"/>
        <v>0</v>
      </c>
      <c r="V44" s="174">
        <f t="shared" ref="V44" si="17">F44/D44</f>
        <v>0.1875</v>
      </c>
      <c r="W44" s="174">
        <f t="shared" ref="W44" si="18">(F44+L44+M44)/C44</f>
        <v>0.23529411764705882</v>
      </c>
      <c r="X44" s="175">
        <f t="shared" ref="X44" si="19">N44/D44</f>
        <v>0.3125</v>
      </c>
      <c r="Y44" s="164">
        <f>SUM(Y34:Y43)</f>
        <v>3</v>
      </c>
      <c r="Z44" s="164">
        <f>SUM(Z34:Z43)</f>
        <v>1</v>
      </c>
      <c r="AA44" s="164">
        <f>SUM(AA34:AA43)</f>
        <v>1</v>
      </c>
      <c r="AB44" s="174">
        <f>(Y44+Z44)/(Y44+Z44+AA44)</f>
        <v>0.8</v>
      </c>
      <c r="AC44" s="164">
        <f t="shared" ref="AC44:AI44" si="20">SUM(AC34:AC43)</f>
        <v>0</v>
      </c>
      <c r="AD44" s="164">
        <f t="shared" si="20"/>
        <v>0</v>
      </c>
      <c r="AE44" s="164">
        <f t="shared" si="20"/>
        <v>0</v>
      </c>
      <c r="AF44" s="164">
        <f t="shared" si="20"/>
        <v>0</v>
      </c>
      <c r="AG44" s="164">
        <f t="shared" si="20"/>
        <v>7</v>
      </c>
      <c r="AH44" s="164">
        <f t="shared" si="20"/>
        <v>4</v>
      </c>
      <c r="AI44" s="164">
        <f t="shared" si="20"/>
        <v>32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41" t="s">
        <v>578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10">
        <v>0</v>
      </c>
      <c r="R49" s="10">
        <v>0</v>
      </c>
      <c r="S49" s="10">
        <v>0</v>
      </c>
      <c r="T49" s="9">
        <v>0</v>
      </c>
      <c r="U49" s="10">
        <v>0</v>
      </c>
      <c r="V49" s="7">
        <v>0</v>
      </c>
      <c r="W49" s="6">
        <v>0</v>
      </c>
      <c r="X49" s="24">
        <v>0</v>
      </c>
      <c r="Y49" s="3">
        <v>0</v>
      </c>
      <c r="Z49" s="3">
        <v>0</v>
      </c>
      <c r="AA49" s="3">
        <v>0</v>
      </c>
      <c r="AB49" s="34">
        <v>0</v>
      </c>
      <c r="AC49" s="3">
        <v>0</v>
      </c>
      <c r="AD49" s="3">
        <v>0</v>
      </c>
      <c r="AE49" s="3">
        <v>0</v>
      </c>
      <c r="AF49" s="3">
        <v>0</v>
      </c>
      <c r="AG49" s="1">
        <v>0</v>
      </c>
      <c r="AH49" s="1">
        <v>0</v>
      </c>
      <c r="AI49" s="1">
        <v>0</v>
      </c>
      <c r="AJ49" s="1" t="s">
        <v>1</v>
      </c>
      <c r="AK49" s="137" t="s">
        <v>1</v>
      </c>
      <c r="AL49" s="137" t="s">
        <v>153</v>
      </c>
    </row>
    <row r="50" spans="1:38" ht="13.5" thickBot="1" x14ac:dyDescent="0.25">
      <c r="A50" s="59">
        <v>27</v>
      </c>
      <c r="B50" s="142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51">
        <v>0</v>
      </c>
      <c r="W50" s="51">
        <v>0</v>
      </c>
      <c r="X50" s="44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 t="s">
        <v>1</v>
      </c>
      <c r="AK50" s="25" t="s">
        <v>1</v>
      </c>
      <c r="AL50" s="25" t="s">
        <v>153</v>
      </c>
    </row>
    <row r="51" spans="1:38" s="172" customFormat="1" x14ac:dyDescent="0.2">
      <c r="B51" s="173"/>
      <c r="C51" s="164">
        <f t="shared" ref="C51:U51" si="21">SUM(C49:C50)</f>
        <v>0</v>
      </c>
      <c r="D51" s="164">
        <f t="shared" si="21"/>
        <v>0</v>
      </c>
      <c r="E51" s="164">
        <f t="shared" si="21"/>
        <v>0</v>
      </c>
      <c r="F51" s="164">
        <f t="shared" si="21"/>
        <v>0</v>
      </c>
      <c r="G51" s="164">
        <f t="shared" si="21"/>
        <v>0</v>
      </c>
      <c r="H51" s="164">
        <f t="shared" si="21"/>
        <v>0</v>
      </c>
      <c r="I51" s="164">
        <f t="shared" si="21"/>
        <v>0</v>
      </c>
      <c r="J51" s="164">
        <f t="shared" si="21"/>
        <v>0</v>
      </c>
      <c r="K51" s="164">
        <f t="shared" si="21"/>
        <v>0</v>
      </c>
      <c r="L51" s="164">
        <f t="shared" si="21"/>
        <v>0</v>
      </c>
      <c r="M51" s="164">
        <f t="shared" si="21"/>
        <v>0</v>
      </c>
      <c r="N51" s="164">
        <f t="shared" si="21"/>
        <v>0</v>
      </c>
      <c r="O51" s="164">
        <f t="shared" si="21"/>
        <v>0</v>
      </c>
      <c r="P51" s="164">
        <f t="shared" si="21"/>
        <v>0</v>
      </c>
      <c r="Q51" s="164">
        <f t="shared" si="21"/>
        <v>0</v>
      </c>
      <c r="R51" s="164">
        <f t="shared" si="21"/>
        <v>0</v>
      </c>
      <c r="S51" s="164">
        <f t="shared" si="21"/>
        <v>0</v>
      </c>
      <c r="T51" s="164">
        <f t="shared" si="21"/>
        <v>0</v>
      </c>
      <c r="U51" s="164">
        <f t="shared" si="21"/>
        <v>0</v>
      </c>
      <c r="V51" s="174" t="e">
        <f>F51/D51</f>
        <v>#DIV/0!</v>
      </c>
      <c r="W51" s="174" t="e">
        <f>(F51+L51+M51)/C51</f>
        <v>#DIV/0!</v>
      </c>
      <c r="X51" s="175" t="e">
        <f>N51/D51</f>
        <v>#DIV/0!</v>
      </c>
      <c r="Y51" s="164">
        <f>SUM(Y49:Y50)</f>
        <v>0</v>
      </c>
      <c r="Z51" s="164">
        <f>SUM(Z49:Z50)</f>
        <v>0</v>
      </c>
      <c r="AA51" s="164">
        <f>SUM(AA49:AA50)</f>
        <v>0</v>
      </c>
      <c r="AB51" s="174" t="e">
        <f>(Y51+Z51)/(Y51+Z51+AA51)</f>
        <v>#DIV/0!</v>
      </c>
      <c r="AC51" s="164">
        <f t="shared" ref="AC51:AI51" si="22">SUM(AC49:AC50)</f>
        <v>0</v>
      </c>
      <c r="AD51" s="164">
        <f t="shared" si="22"/>
        <v>0</v>
      </c>
      <c r="AE51" s="164">
        <f t="shared" si="22"/>
        <v>0</v>
      </c>
      <c r="AF51" s="164">
        <f t="shared" si="22"/>
        <v>0</v>
      </c>
      <c r="AG51" s="164">
        <f t="shared" si="22"/>
        <v>0</v>
      </c>
      <c r="AH51" s="164">
        <f t="shared" si="22"/>
        <v>0</v>
      </c>
      <c r="AI51" s="164">
        <f t="shared" si="22"/>
        <v>0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1" orientation="landscape" r:id="rId1"/>
  <ignoredErrors>
    <ignoredError sqref="AB30 AB4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80" zoomScaleNormal="80" workbookViewId="0">
      <selection activeCell="C51" sqref="C51:AI51"/>
    </sheetView>
  </sheetViews>
  <sheetFormatPr defaultColWidth="8.85546875" defaultRowHeight="12.75" x14ac:dyDescent="0.2"/>
  <cols>
    <col min="1" max="1" width="9.140625" bestFit="1" customWidth="1"/>
    <col min="2" max="2" width="24.42578125" style="143" bestFit="1" customWidth="1"/>
    <col min="3" max="4" width="3.42578125" bestFit="1" customWidth="1"/>
    <col min="5" max="6" width="2.28515625" bestFit="1" customWidth="1"/>
    <col min="7" max="8" width="3.28515625" bestFit="1" customWidth="1"/>
    <col min="9" max="9" width="3.42578125" bestFit="1" customWidth="1"/>
    <col min="10" max="10" width="4.140625" bestFit="1" customWidth="1"/>
    <col min="11" max="11" width="3.7109375" bestFit="1" customWidth="1"/>
    <col min="12" max="12" width="3.42578125" bestFit="1" customWidth="1"/>
    <col min="13" max="13" width="4.85546875" bestFit="1" customWidth="1"/>
    <col min="14" max="14" width="3.42578125" bestFit="1" customWidth="1"/>
    <col min="15" max="15" width="4.85546875" bestFit="1" customWidth="1"/>
    <col min="16" max="16" width="3.42578125" bestFit="1" customWidth="1"/>
    <col min="17" max="18" width="4.85546875" bestFit="1" customWidth="1"/>
    <col min="19" max="19" width="5.42578125" bestFit="1" customWidth="1"/>
    <col min="20" max="21" width="3.42578125" bestFit="1" customWidth="1"/>
    <col min="22" max="24" width="7.28515625" bestFit="1" customWidth="1"/>
    <col min="25" max="25" width="3.7109375" bestFit="1" customWidth="1"/>
    <col min="26" max="26" width="2.28515625" bestFit="1" customWidth="1"/>
    <col min="27" max="27" width="2.140625" bestFit="1" customWidth="1"/>
    <col min="28" max="28" width="7" bestFit="1" customWidth="1"/>
    <col min="29" max="33" width="3.42578125" bestFit="1" customWidth="1"/>
    <col min="34" max="34" width="3.7109375" bestFit="1" customWidth="1"/>
    <col min="35" max="35" width="4.140625" bestFit="1" customWidth="1"/>
    <col min="38" max="38" width="27.85546875" bestFit="1" customWidth="1"/>
  </cols>
  <sheetData>
    <row r="1" spans="1:38" ht="18" x14ac:dyDescent="0.25">
      <c r="A1" s="239" t="s">
        <v>197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1">
        <v>1</v>
      </c>
      <c r="B3" s="141" t="s">
        <v>289</v>
      </c>
      <c r="C3" s="1">
        <v>4</v>
      </c>
      <c r="D3" s="1">
        <v>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7">
        <f>F3/D3</f>
        <v>0</v>
      </c>
      <c r="W3" s="6">
        <f>(F3+L3+M3)/C3</f>
        <v>0.25</v>
      </c>
      <c r="X3" s="24">
        <f>N3/D3</f>
        <v>0</v>
      </c>
      <c r="Y3" s="3">
        <v>2</v>
      </c>
      <c r="Z3" s="3">
        <v>0</v>
      </c>
      <c r="AA3" s="3">
        <v>0</v>
      </c>
      <c r="AB3" s="34">
        <f>(Y3+Z3)/(Y3+Z3+AA3)</f>
        <v>1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1</v>
      </c>
      <c r="AI3" s="5">
        <v>7</v>
      </c>
      <c r="AJ3" s="1">
        <v>6</v>
      </c>
      <c r="AK3" s="137" t="s">
        <v>156</v>
      </c>
      <c r="AL3" s="137" t="s">
        <v>234</v>
      </c>
    </row>
    <row r="4" spans="1:38" x14ac:dyDescent="0.2">
      <c r="A4" s="1">
        <v>2</v>
      </c>
      <c r="B4" s="141" t="s">
        <v>290</v>
      </c>
      <c r="C4" s="1">
        <v>3</v>
      </c>
      <c r="D4" s="1">
        <v>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2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2</v>
      </c>
      <c r="S4" s="8">
        <v>0</v>
      </c>
      <c r="T4" s="8">
        <v>0</v>
      </c>
      <c r="U4" s="9">
        <v>0</v>
      </c>
      <c r="V4" s="7">
        <f t="shared" ref="V4:V22" si="0">F4/D4</f>
        <v>0</v>
      </c>
      <c r="W4" s="6">
        <f t="shared" ref="W4:W22" si="1">(F4+L4+M4)/C4</f>
        <v>0.33333333333333331</v>
      </c>
      <c r="X4" s="24">
        <f t="shared" ref="X4:X22" si="2">N4/D4</f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1</v>
      </c>
      <c r="AH4" s="5">
        <v>1</v>
      </c>
      <c r="AI4" s="5">
        <v>7</v>
      </c>
      <c r="AJ4" s="1">
        <v>6</v>
      </c>
      <c r="AK4" s="137" t="s">
        <v>163</v>
      </c>
      <c r="AL4" s="137" t="s">
        <v>177</v>
      </c>
    </row>
    <row r="5" spans="1:38" x14ac:dyDescent="0.2">
      <c r="A5" s="1">
        <v>3</v>
      </c>
      <c r="B5" s="141" t="s">
        <v>291</v>
      </c>
      <c r="C5" s="1">
        <v>3</v>
      </c>
      <c r="D5" s="1">
        <v>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3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9">
        <v>0</v>
      </c>
      <c r="R5" s="8">
        <v>1</v>
      </c>
      <c r="S5" s="8">
        <v>0</v>
      </c>
      <c r="T5" s="8">
        <v>1</v>
      </c>
      <c r="U5" s="9">
        <v>0</v>
      </c>
      <c r="V5" s="7">
        <f t="shared" si="0"/>
        <v>0</v>
      </c>
      <c r="W5" s="6">
        <f t="shared" si="1"/>
        <v>0</v>
      </c>
      <c r="X5" s="24">
        <f t="shared" si="2"/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1</v>
      </c>
      <c r="AI5" s="5">
        <v>7</v>
      </c>
      <c r="AJ5" s="1">
        <v>7</v>
      </c>
      <c r="AK5" s="137" t="s">
        <v>156</v>
      </c>
      <c r="AL5" s="137" t="s">
        <v>257</v>
      </c>
    </row>
    <row r="6" spans="1:38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v>0</v>
      </c>
      <c r="W6" s="6">
        <v>0</v>
      </c>
      <c r="X6" s="24"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1" t="s">
        <v>1</v>
      </c>
      <c r="AK6" s="137" t="s">
        <v>1</v>
      </c>
      <c r="AL6" s="137" t="s">
        <v>153</v>
      </c>
    </row>
    <row r="7" spans="1:38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7">
        <v>0</v>
      </c>
      <c r="W7" s="6">
        <v>0</v>
      </c>
      <c r="X7" s="24">
        <v>0</v>
      </c>
      <c r="Y7" s="3">
        <v>2</v>
      </c>
      <c r="Z7" s="3">
        <v>0</v>
      </c>
      <c r="AA7" s="3">
        <v>0</v>
      </c>
      <c r="AB7" s="34">
        <f t="shared" ref="AB7:AB26" si="3">(Y7+Z7)/(Y7+Z7+AA7)</f>
        <v>1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4</v>
      </c>
      <c r="AJ7" s="137" t="s">
        <v>1</v>
      </c>
      <c r="AK7" s="137" t="s">
        <v>160</v>
      </c>
      <c r="AL7" s="137" t="s">
        <v>1</v>
      </c>
    </row>
    <row r="8" spans="1:38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v>0</v>
      </c>
      <c r="W8" s="6">
        <v>0</v>
      </c>
      <c r="X8" s="24"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284</v>
      </c>
    </row>
    <row r="9" spans="1:38" x14ac:dyDescent="0.2">
      <c r="A9" s="1">
        <v>7</v>
      </c>
      <c r="B9" s="141" t="s">
        <v>295</v>
      </c>
      <c r="C9" s="1">
        <v>3</v>
      </c>
      <c r="D9" s="1">
        <v>3</v>
      </c>
      <c r="E9" s="1">
        <v>2</v>
      </c>
      <c r="F9" s="1">
        <v>2</v>
      </c>
      <c r="G9" s="1">
        <v>0</v>
      </c>
      <c r="H9" s="1">
        <v>1</v>
      </c>
      <c r="I9" s="1">
        <v>1</v>
      </c>
      <c r="J9" s="1">
        <v>5</v>
      </c>
      <c r="K9" s="1">
        <v>0</v>
      </c>
      <c r="L9" s="1">
        <v>0</v>
      </c>
      <c r="M9" s="1">
        <v>0</v>
      </c>
      <c r="N9" s="1">
        <v>7</v>
      </c>
      <c r="O9" s="1">
        <v>0</v>
      </c>
      <c r="P9" s="1">
        <v>0</v>
      </c>
      <c r="Q9" s="9">
        <v>0</v>
      </c>
      <c r="R9" s="8">
        <v>2</v>
      </c>
      <c r="S9" s="8">
        <v>0</v>
      </c>
      <c r="T9" s="8">
        <v>0</v>
      </c>
      <c r="U9" s="9">
        <v>0</v>
      </c>
      <c r="V9" s="7">
        <f t="shared" si="0"/>
        <v>0.66666666666666663</v>
      </c>
      <c r="W9" s="6">
        <f t="shared" si="1"/>
        <v>0.66666666666666663</v>
      </c>
      <c r="X9" s="24">
        <f t="shared" si="2"/>
        <v>2.3333333333333335</v>
      </c>
      <c r="Y9" s="3">
        <v>7</v>
      </c>
      <c r="Z9" s="3">
        <v>0</v>
      </c>
      <c r="AA9" s="3">
        <v>1</v>
      </c>
      <c r="AB9" s="34">
        <f t="shared" si="3"/>
        <v>0.875</v>
      </c>
      <c r="AC9" s="5">
        <v>0</v>
      </c>
      <c r="AD9" s="5">
        <v>0</v>
      </c>
      <c r="AE9" s="5">
        <v>3</v>
      </c>
      <c r="AF9" s="5">
        <v>0</v>
      </c>
      <c r="AG9" s="5">
        <v>1</v>
      </c>
      <c r="AH9" s="5">
        <v>0</v>
      </c>
      <c r="AI9" s="5">
        <v>3</v>
      </c>
      <c r="AJ9" s="1">
        <v>1</v>
      </c>
      <c r="AK9" s="137" t="s">
        <v>159</v>
      </c>
      <c r="AL9" s="137" t="s">
        <v>314</v>
      </c>
    </row>
    <row r="10" spans="1:38" x14ac:dyDescent="0.2">
      <c r="A10" s="1">
        <v>8</v>
      </c>
      <c r="B10" s="141" t="s">
        <v>296</v>
      </c>
      <c r="C10" s="1">
        <v>4</v>
      </c>
      <c r="D10" s="1">
        <v>3</v>
      </c>
      <c r="E10" s="1">
        <v>1</v>
      </c>
      <c r="F10" s="1">
        <v>2</v>
      </c>
      <c r="G10" s="1">
        <v>1</v>
      </c>
      <c r="H10" s="1">
        <v>0</v>
      </c>
      <c r="I10" s="1">
        <v>0</v>
      </c>
      <c r="J10" s="1">
        <v>3</v>
      </c>
      <c r="K10" s="1">
        <v>0</v>
      </c>
      <c r="L10" s="1">
        <v>1</v>
      </c>
      <c r="M10" s="1">
        <v>0</v>
      </c>
      <c r="N10" s="1">
        <v>3</v>
      </c>
      <c r="O10" s="1">
        <v>0</v>
      </c>
      <c r="P10" s="1">
        <v>0</v>
      </c>
      <c r="Q10" s="9">
        <v>0</v>
      </c>
      <c r="R10" s="8">
        <v>1</v>
      </c>
      <c r="S10" s="8">
        <v>0</v>
      </c>
      <c r="T10" s="8">
        <v>0</v>
      </c>
      <c r="U10" s="9">
        <v>0</v>
      </c>
      <c r="V10" s="7">
        <f t="shared" si="0"/>
        <v>0.66666666666666663</v>
      </c>
      <c r="W10" s="6">
        <f t="shared" si="1"/>
        <v>0.75</v>
      </c>
      <c r="X10" s="24">
        <f t="shared" si="2"/>
        <v>1</v>
      </c>
      <c r="Y10" s="3">
        <v>3</v>
      </c>
      <c r="Z10" s="3">
        <v>0</v>
      </c>
      <c r="AA10" s="3">
        <v>0</v>
      </c>
      <c r="AB10" s="34">
        <f t="shared" si="3"/>
        <v>1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1</v>
      </c>
      <c r="AI10" s="5">
        <v>7</v>
      </c>
      <c r="AJ10" s="1">
        <v>8</v>
      </c>
      <c r="AK10" s="137" t="s">
        <v>327</v>
      </c>
      <c r="AL10" s="137" t="s">
        <v>328</v>
      </c>
    </row>
    <row r="11" spans="1:38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7">
        <v>0</v>
      </c>
      <c r="W11" s="6">
        <v>0</v>
      </c>
      <c r="X11" s="24">
        <v>0</v>
      </c>
      <c r="Y11" s="3">
        <v>0</v>
      </c>
      <c r="Z11" s="3">
        <v>0</v>
      </c>
      <c r="AA11" s="3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1" t="s">
        <v>1</v>
      </c>
      <c r="AK11" s="137" t="s">
        <v>1</v>
      </c>
      <c r="AL11" s="137" t="s">
        <v>284</v>
      </c>
    </row>
    <row r="12" spans="1:38" x14ac:dyDescent="0.2">
      <c r="A12" s="1">
        <v>10</v>
      </c>
      <c r="B12" s="141" t="s">
        <v>298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1</v>
      </c>
      <c r="S12" s="8">
        <v>0</v>
      </c>
      <c r="T12" s="8">
        <v>0</v>
      </c>
      <c r="U12" s="9">
        <v>0</v>
      </c>
      <c r="V12" s="7">
        <f t="shared" si="0"/>
        <v>0</v>
      </c>
      <c r="W12" s="6">
        <f t="shared" si="1"/>
        <v>0</v>
      </c>
      <c r="X12" s="24">
        <f t="shared" si="2"/>
        <v>0</v>
      </c>
      <c r="Y12" s="3">
        <v>0</v>
      </c>
      <c r="Z12" s="3">
        <v>0</v>
      </c>
      <c r="AA12" s="3">
        <v>1</v>
      </c>
      <c r="AB12" s="34">
        <f t="shared" si="3"/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5">
        <v>1</v>
      </c>
      <c r="AI12" s="5">
        <v>8</v>
      </c>
      <c r="AJ12" s="1">
        <v>8</v>
      </c>
      <c r="AK12" s="137" t="s">
        <v>156</v>
      </c>
      <c r="AL12" s="137" t="s">
        <v>348</v>
      </c>
    </row>
    <row r="13" spans="1:38" x14ac:dyDescent="0.2">
      <c r="A13" s="1">
        <v>11</v>
      </c>
      <c r="B13" s="141" t="s">
        <v>298</v>
      </c>
      <c r="C13" s="1">
        <v>2</v>
      </c>
      <c r="D13" s="1">
        <v>2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2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9">
        <v>0</v>
      </c>
      <c r="R13" s="8">
        <v>2</v>
      </c>
      <c r="S13" s="8">
        <v>0</v>
      </c>
      <c r="T13" s="8">
        <v>0</v>
      </c>
      <c r="U13" s="9">
        <v>0</v>
      </c>
      <c r="V13" s="7">
        <f t="shared" si="0"/>
        <v>0</v>
      </c>
      <c r="W13" s="6">
        <f t="shared" si="1"/>
        <v>0</v>
      </c>
      <c r="X13" s="24">
        <f t="shared" si="2"/>
        <v>0</v>
      </c>
      <c r="Y13" s="3">
        <v>0</v>
      </c>
      <c r="Z13" s="3">
        <v>0</v>
      </c>
      <c r="AA13" s="3">
        <v>0</v>
      </c>
      <c r="AB13" s="34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</v>
      </c>
      <c r="AH13" s="5">
        <v>1</v>
      </c>
      <c r="AI13" s="5">
        <v>4</v>
      </c>
      <c r="AJ13" s="1">
        <v>8</v>
      </c>
      <c r="AK13" s="137" t="s">
        <v>163</v>
      </c>
      <c r="AL13" s="137" t="s">
        <v>176</v>
      </c>
    </row>
    <row r="14" spans="1:38" x14ac:dyDescent="0.2">
      <c r="A14" s="1">
        <v>12</v>
      </c>
      <c r="B14" s="143" t="s">
        <v>374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  <c r="R14" s="8">
        <v>0</v>
      </c>
      <c r="S14" s="8">
        <v>0</v>
      </c>
      <c r="T14" s="8">
        <v>0</v>
      </c>
      <c r="U14" s="9">
        <v>0</v>
      </c>
      <c r="V14" s="7">
        <v>0</v>
      </c>
      <c r="W14" s="6">
        <v>0</v>
      </c>
      <c r="X14" s="24">
        <v>0</v>
      </c>
      <c r="Y14" s="3">
        <v>2</v>
      </c>
      <c r="Z14" s="3">
        <v>0</v>
      </c>
      <c r="AA14" s="3">
        <v>0</v>
      </c>
      <c r="AB14" s="34">
        <f t="shared" si="3"/>
        <v>1</v>
      </c>
      <c r="AC14" s="5">
        <v>0</v>
      </c>
      <c r="AD14" s="5">
        <v>0</v>
      </c>
      <c r="AE14" s="5">
        <v>0</v>
      </c>
      <c r="AF14" s="5">
        <v>0</v>
      </c>
      <c r="AG14" s="5">
        <v>1</v>
      </c>
      <c r="AH14" s="5">
        <v>1</v>
      </c>
      <c r="AI14" s="5">
        <v>7</v>
      </c>
      <c r="AJ14" s="1" t="s">
        <v>1</v>
      </c>
      <c r="AK14" s="137" t="s">
        <v>382</v>
      </c>
      <c r="AL14" s="137" t="s">
        <v>1</v>
      </c>
    </row>
    <row r="15" spans="1:38" x14ac:dyDescent="0.2">
      <c r="A15" s="1">
        <v>13</v>
      </c>
      <c r="B15" s="143" t="s">
        <v>374</v>
      </c>
      <c r="C15" s="1">
        <v>3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9">
        <v>0</v>
      </c>
      <c r="R15" s="8">
        <v>5</v>
      </c>
      <c r="S15" s="8">
        <v>0</v>
      </c>
      <c r="T15" s="8">
        <v>0</v>
      </c>
      <c r="U15" s="9">
        <v>0</v>
      </c>
      <c r="V15" s="7">
        <f t="shared" si="0"/>
        <v>0</v>
      </c>
      <c r="W15" s="6">
        <f t="shared" si="1"/>
        <v>0</v>
      </c>
      <c r="X15" s="24">
        <f t="shared" si="2"/>
        <v>0</v>
      </c>
      <c r="Y15" s="1">
        <v>1</v>
      </c>
      <c r="Z15" s="1">
        <v>1</v>
      </c>
      <c r="AA15" s="1">
        <v>0</v>
      </c>
      <c r="AB15" s="34">
        <f t="shared" si="3"/>
        <v>1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1</v>
      </c>
      <c r="AI15" s="5">
        <v>7</v>
      </c>
      <c r="AJ15" s="1">
        <v>8</v>
      </c>
      <c r="AK15" s="137" t="s">
        <v>358</v>
      </c>
      <c r="AL15" s="137" t="s">
        <v>394</v>
      </c>
    </row>
    <row r="16" spans="1:38" x14ac:dyDescent="0.2">
      <c r="A16" s="1">
        <v>14</v>
      </c>
      <c r="B16" s="141" t="s">
        <v>399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9">
        <v>0</v>
      </c>
      <c r="R16" s="8">
        <v>1</v>
      </c>
      <c r="S16" s="8">
        <v>0</v>
      </c>
      <c r="T16" s="8">
        <v>0</v>
      </c>
      <c r="U16" s="9">
        <v>0</v>
      </c>
      <c r="V16" s="7">
        <f t="shared" si="0"/>
        <v>0</v>
      </c>
      <c r="W16" s="7">
        <f t="shared" si="1"/>
        <v>0</v>
      </c>
      <c r="X16" s="24">
        <f t="shared" si="2"/>
        <v>0</v>
      </c>
      <c r="Y16" s="3">
        <v>0</v>
      </c>
      <c r="Z16" s="3">
        <v>0</v>
      </c>
      <c r="AA16" s="3">
        <v>0</v>
      </c>
      <c r="AB16" s="34">
        <v>0</v>
      </c>
      <c r="AC16" s="5">
        <v>0</v>
      </c>
      <c r="AD16" s="5">
        <v>0</v>
      </c>
      <c r="AE16" s="5">
        <v>0</v>
      </c>
      <c r="AF16" s="5">
        <v>0</v>
      </c>
      <c r="AG16" s="5">
        <v>1</v>
      </c>
      <c r="AH16" s="5">
        <v>0</v>
      </c>
      <c r="AI16" s="5">
        <v>3</v>
      </c>
      <c r="AJ16" s="1">
        <v>6</v>
      </c>
      <c r="AK16" s="137" t="s">
        <v>154</v>
      </c>
      <c r="AL16" s="18" t="s">
        <v>419</v>
      </c>
    </row>
    <row r="17" spans="1:38" x14ac:dyDescent="0.2">
      <c r="A17" s="1">
        <v>15</v>
      </c>
      <c r="B17" s="141" t="s">
        <v>403</v>
      </c>
      <c r="C17" s="1">
        <v>3</v>
      </c>
      <c r="D17" s="1">
        <v>3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">
        <v>1</v>
      </c>
      <c r="K17" s="1">
        <v>1</v>
      </c>
      <c r="L17" s="1">
        <v>0</v>
      </c>
      <c r="M17" s="1">
        <v>0</v>
      </c>
      <c r="N17" s="1">
        <v>2</v>
      </c>
      <c r="O17" s="1">
        <v>0</v>
      </c>
      <c r="P17" s="1">
        <v>0</v>
      </c>
      <c r="Q17" s="9">
        <v>0</v>
      </c>
      <c r="R17" s="8">
        <v>3</v>
      </c>
      <c r="S17" s="8">
        <v>0</v>
      </c>
      <c r="T17" s="8">
        <v>1</v>
      </c>
      <c r="U17" s="9">
        <v>0</v>
      </c>
      <c r="V17" s="7">
        <f t="shared" si="0"/>
        <v>0.66666666666666663</v>
      </c>
      <c r="W17" s="7">
        <f t="shared" si="1"/>
        <v>0.66666666666666663</v>
      </c>
      <c r="X17" s="24">
        <f t="shared" si="2"/>
        <v>0.66666666666666663</v>
      </c>
      <c r="Y17" s="3">
        <v>2</v>
      </c>
      <c r="Z17" s="3">
        <v>0</v>
      </c>
      <c r="AA17" s="3">
        <v>0</v>
      </c>
      <c r="AB17" s="34">
        <f t="shared" si="3"/>
        <v>1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5">
        <v>1</v>
      </c>
      <c r="AI17" s="5">
        <v>7</v>
      </c>
      <c r="AJ17" s="1">
        <v>8</v>
      </c>
      <c r="AK17" s="137" t="s">
        <v>154</v>
      </c>
      <c r="AL17" s="18" t="s">
        <v>428</v>
      </c>
    </row>
    <row r="18" spans="1:38" x14ac:dyDescent="0.2">
      <c r="A18" s="1">
        <v>16</v>
      </c>
      <c r="B18" s="141" t="s">
        <v>407</v>
      </c>
      <c r="C18" s="1">
        <v>2</v>
      </c>
      <c r="D18" s="1">
        <v>1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9">
        <v>0</v>
      </c>
      <c r="R18" s="8">
        <v>2</v>
      </c>
      <c r="S18" s="8">
        <v>0</v>
      </c>
      <c r="T18" s="8">
        <v>1</v>
      </c>
      <c r="U18" s="10">
        <v>0</v>
      </c>
      <c r="V18" s="7">
        <f t="shared" si="0"/>
        <v>0</v>
      </c>
      <c r="W18" s="7">
        <f t="shared" si="1"/>
        <v>0.5</v>
      </c>
      <c r="X18" s="24">
        <f t="shared" si="2"/>
        <v>0</v>
      </c>
      <c r="Y18" s="3">
        <v>0</v>
      </c>
      <c r="Z18" s="3">
        <v>0</v>
      </c>
      <c r="AA18" s="3">
        <v>2</v>
      </c>
      <c r="AB18" s="34">
        <f t="shared" si="3"/>
        <v>0</v>
      </c>
      <c r="AC18" s="3">
        <v>0</v>
      </c>
      <c r="AD18" s="3">
        <v>0</v>
      </c>
      <c r="AE18" s="3">
        <v>0</v>
      </c>
      <c r="AF18" s="3">
        <v>0</v>
      </c>
      <c r="AG18" s="1">
        <v>1</v>
      </c>
      <c r="AH18" s="1">
        <v>1</v>
      </c>
      <c r="AI18" s="1">
        <v>4</v>
      </c>
      <c r="AJ18" s="1">
        <v>7</v>
      </c>
      <c r="AK18" s="137" t="s">
        <v>154</v>
      </c>
      <c r="AL18" s="137" t="s">
        <v>439</v>
      </c>
    </row>
    <row r="19" spans="1:38" x14ac:dyDescent="0.2">
      <c r="A19" s="1">
        <v>17</v>
      </c>
      <c r="B19" s="141" t="s">
        <v>407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  <c r="R19" s="8">
        <v>0</v>
      </c>
      <c r="S19" s="8">
        <v>0</v>
      </c>
      <c r="T19" s="8">
        <v>0</v>
      </c>
      <c r="U19" s="10">
        <v>0</v>
      </c>
      <c r="V19" s="7">
        <v>0</v>
      </c>
      <c r="W19" s="7">
        <v>0</v>
      </c>
      <c r="X19" s="24">
        <v>0</v>
      </c>
      <c r="Y19" s="3">
        <v>0</v>
      </c>
      <c r="Z19" s="3">
        <v>0</v>
      </c>
      <c r="AA19" s="3">
        <v>0</v>
      </c>
      <c r="AB19" s="34">
        <v>0</v>
      </c>
      <c r="AC19" s="3">
        <v>0</v>
      </c>
      <c r="AD19" s="3">
        <v>0</v>
      </c>
      <c r="AE19" s="3">
        <v>0</v>
      </c>
      <c r="AF19" s="3">
        <v>0</v>
      </c>
      <c r="AG19" s="1">
        <v>0</v>
      </c>
      <c r="AH19" s="1">
        <v>0</v>
      </c>
      <c r="AI19" s="1">
        <v>0</v>
      </c>
      <c r="AJ19" s="1" t="s">
        <v>1</v>
      </c>
      <c r="AK19" s="137" t="s">
        <v>1</v>
      </c>
      <c r="AL19" s="137" t="s">
        <v>153</v>
      </c>
    </row>
    <row r="20" spans="1:38" x14ac:dyDescent="0.2">
      <c r="A20" s="3">
        <v>18</v>
      </c>
      <c r="B20" s="141" t="s">
        <v>450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9">
        <v>0</v>
      </c>
      <c r="R20" s="8">
        <v>1</v>
      </c>
      <c r="S20" s="8">
        <v>0</v>
      </c>
      <c r="T20" s="8">
        <v>0</v>
      </c>
      <c r="U20" s="10">
        <v>0</v>
      </c>
      <c r="V20" s="7">
        <f t="shared" si="0"/>
        <v>0</v>
      </c>
      <c r="W20" s="7">
        <f t="shared" si="1"/>
        <v>0</v>
      </c>
      <c r="X20" s="24">
        <f t="shared" si="2"/>
        <v>0</v>
      </c>
      <c r="Y20" s="3">
        <v>0</v>
      </c>
      <c r="Z20" s="3">
        <v>0</v>
      </c>
      <c r="AA20" s="3">
        <v>0</v>
      </c>
      <c r="AB20" s="34">
        <v>0</v>
      </c>
      <c r="AC20" s="3">
        <v>0</v>
      </c>
      <c r="AD20" s="3">
        <v>0</v>
      </c>
      <c r="AE20" s="3">
        <v>0</v>
      </c>
      <c r="AF20" s="3">
        <v>0</v>
      </c>
      <c r="AG20" s="1">
        <v>1</v>
      </c>
      <c r="AH20" s="1">
        <v>0</v>
      </c>
      <c r="AI20" s="1">
        <v>1</v>
      </c>
      <c r="AJ20" s="1">
        <v>4</v>
      </c>
      <c r="AK20" s="137" t="s">
        <v>162</v>
      </c>
      <c r="AL20" s="139" t="s">
        <v>164</v>
      </c>
    </row>
    <row r="21" spans="1:38" x14ac:dyDescent="0.2">
      <c r="A21" s="3">
        <v>19</v>
      </c>
      <c r="B21" s="141" t="s">
        <v>450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9">
        <v>0</v>
      </c>
      <c r="R21" s="8">
        <v>0</v>
      </c>
      <c r="S21" s="8">
        <v>0</v>
      </c>
      <c r="T21" s="8">
        <v>0</v>
      </c>
      <c r="U21" s="10">
        <v>0</v>
      </c>
      <c r="V21" s="7">
        <v>0</v>
      </c>
      <c r="W21" s="7">
        <v>0</v>
      </c>
      <c r="X21" s="24">
        <v>0</v>
      </c>
      <c r="Y21" s="3">
        <v>0</v>
      </c>
      <c r="Z21" s="3">
        <v>0</v>
      </c>
      <c r="AA21" s="3">
        <v>0</v>
      </c>
      <c r="AB21" s="34">
        <v>0</v>
      </c>
      <c r="AC21" s="3">
        <v>0</v>
      </c>
      <c r="AD21" s="3">
        <v>0</v>
      </c>
      <c r="AE21" s="3">
        <v>0</v>
      </c>
      <c r="AF21" s="3">
        <v>0</v>
      </c>
      <c r="AG21" s="1">
        <v>1</v>
      </c>
      <c r="AH21" s="1">
        <v>1</v>
      </c>
      <c r="AI21" s="1">
        <v>1</v>
      </c>
      <c r="AJ21" s="1" t="s">
        <v>1</v>
      </c>
      <c r="AK21" s="137" t="s">
        <v>160</v>
      </c>
      <c r="AL21" s="137" t="s">
        <v>1</v>
      </c>
    </row>
    <row r="22" spans="1:38" x14ac:dyDescent="0.2">
      <c r="A22" s="3">
        <v>20</v>
      </c>
      <c r="B22" s="141" t="s">
        <v>474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9">
        <v>0</v>
      </c>
      <c r="R22" s="8">
        <v>1</v>
      </c>
      <c r="S22" s="8">
        <v>0</v>
      </c>
      <c r="T22" s="8">
        <v>0</v>
      </c>
      <c r="U22" s="9">
        <v>0</v>
      </c>
      <c r="V22" s="7">
        <f t="shared" si="0"/>
        <v>0</v>
      </c>
      <c r="W22" s="7">
        <f t="shared" si="1"/>
        <v>0</v>
      </c>
      <c r="X22" s="24">
        <f t="shared" si="2"/>
        <v>0</v>
      </c>
      <c r="Y22" s="3">
        <v>0</v>
      </c>
      <c r="Z22" s="3">
        <v>0</v>
      </c>
      <c r="AA22" s="3">
        <v>0</v>
      </c>
      <c r="AB22" s="34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5">
        <v>0</v>
      </c>
      <c r="AI22" s="5">
        <v>1</v>
      </c>
      <c r="AJ22" s="1">
        <v>7</v>
      </c>
      <c r="AK22" s="137" t="s">
        <v>162</v>
      </c>
      <c r="AL22" s="18" t="s">
        <v>485</v>
      </c>
    </row>
    <row r="23" spans="1:38" x14ac:dyDescent="0.2">
      <c r="A23" s="3">
        <v>21</v>
      </c>
      <c r="B23" s="141" t="s">
        <v>490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9">
        <v>0</v>
      </c>
      <c r="R23" s="8">
        <v>0</v>
      </c>
      <c r="S23" s="8">
        <v>0</v>
      </c>
      <c r="T23" s="8">
        <v>0</v>
      </c>
      <c r="U23" s="9">
        <v>0</v>
      </c>
      <c r="V23" s="7">
        <v>0</v>
      </c>
      <c r="W23" s="7">
        <v>0</v>
      </c>
      <c r="X23" s="24">
        <v>0</v>
      </c>
      <c r="Y23" s="3">
        <v>0</v>
      </c>
      <c r="Z23" s="3">
        <v>0</v>
      </c>
      <c r="AA23" s="3">
        <v>0</v>
      </c>
      <c r="AB23" s="34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1" t="s">
        <v>1</v>
      </c>
      <c r="AK23" s="137" t="s">
        <v>1</v>
      </c>
      <c r="AL23" s="18" t="s">
        <v>494</v>
      </c>
    </row>
    <row r="24" spans="1:38" x14ac:dyDescent="0.2">
      <c r="A24" s="3">
        <v>22</v>
      </c>
      <c r="B24" s="141" t="s">
        <v>474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9">
        <v>0</v>
      </c>
      <c r="R24" s="8">
        <v>0</v>
      </c>
      <c r="S24" s="8">
        <v>0</v>
      </c>
      <c r="T24" s="8">
        <v>0</v>
      </c>
      <c r="U24" s="9">
        <v>0</v>
      </c>
      <c r="V24" s="7">
        <v>0</v>
      </c>
      <c r="W24" s="7">
        <v>0</v>
      </c>
      <c r="X24" s="24">
        <v>0</v>
      </c>
      <c r="Y24" s="3">
        <v>0</v>
      </c>
      <c r="Z24" s="3">
        <v>0</v>
      </c>
      <c r="AA24" s="3">
        <v>0</v>
      </c>
      <c r="AB24" s="34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1" t="s">
        <v>1</v>
      </c>
      <c r="AK24" s="137" t="s">
        <v>1</v>
      </c>
      <c r="AL24" s="137" t="s">
        <v>284</v>
      </c>
    </row>
    <row r="25" spans="1:38" x14ac:dyDescent="0.2">
      <c r="A25" s="1">
        <v>23</v>
      </c>
      <c r="B25" s="141" t="s">
        <v>522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9">
        <v>0</v>
      </c>
      <c r="R25" s="8">
        <v>0</v>
      </c>
      <c r="S25" s="8">
        <v>0</v>
      </c>
      <c r="T25" s="8">
        <v>0</v>
      </c>
      <c r="U25" s="10">
        <v>0</v>
      </c>
      <c r="V25" s="7">
        <v>0</v>
      </c>
      <c r="W25" s="7">
        <v>0</v>
      </c>
      <c r="X25" s="24">
        <v>0</v>
      </c>
      <c r="Y25" s="3">
        <v>0</v>
      </c>
      <c r="Z25" s="3">
        <v>0</v>
      </c>
      <c r="AA25" s="3">
        <v>0</v>
      </c>
      <c r="AB25" s="34">
        <v>0</v>
      </c>
      <c r="AC25" s="3">
        <v>0</v>
      </c>
      <c r="AD25" s="3">
        <v>0</v>
      </c>
      <c r="AE25" s="3">
        <v>0</v>
      </c>
      <c r="AF25" s="3">
        <v>0</v>
      </c>
      <c r="AG25" s="1">
        <v>0</v>
      </c>
      <c r="AH25" s="1">
        <v>0</v>
      </c>
      <c r="AI25" s="1">
        <v>0</v>
      </c>
      <c r="AJ25" s="1" t="s">
        <v>1</v>
      </c>
      <c r="AK25" s="137" t="s">
        <v>1</v>
      </c>
      <c r="AL25" s="137" t="s">
        <v>153</v>
      </c>
    </row>
    <row r="26" spans="1:38" x14ac:dyDescent="0.2">
      <c r="A26" s="1">
        <v>24</v>
      </c>
      <c r="B26" s="141" t="s">
        <v>522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9">
        <v>0</v>
      </c>
      <c r="R26" s="8">
        <v>0</v>
      </c>
      <c r="S26" s="8">
        <v>0</v>
      </c>
      <c r="T26" s="8">
        <v>0</v>
      </c>
      <c r="U26" s="10">
        <v>0</v>
      </c>
      <c r="V26" s="7">
        <v>0</v>
      </c>
      <c r="W26" s="7">
        <v>0</v>
      </c>
      <c r="X26" s="24">
        <v>0</v>
      </c>
      <c r="Y26" s="3">
        <v>2</v>
      </c>
      <c r="Z26" s="3">
        <v>0</v>
      </c>
      <c r="AA26" s="3">
        <v>0</v>
      </c>
      <c r="AB26" s="34">
        <f t="shared" si="3"/>
        <v>1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5">
        <v>1</v>
      </c>
      <c r="AI26" s="5">
        <v>7</v>
      </c>
      <c r="AJ26" s="1" t="s">
        <v>1</v>
      </c>
      <c r="AK26" s="137" t="s">
        <v>156</v>
      </c>
      <c r="AL26" s="137" t="s">
        <v>1</v>
      </c>
    </row>
    <row r="27" spans="1:38" x14ac:dyDescent="0.2">
      <c r="A27" s="1">
        <v>25</v>
      </c>
      <c r="B27" s="141" t="s">
        <v>490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9">
        <v>0</v>
      </c>
      <c r="R27" s="8">
        <v>0</v>
      </c>
      <c r="S27" s="8">
        <v>0</v>
      </c>
      <c r="T27" s="8">
        <v>0</v>
      </c>
      <c r="U27" s="9">
        <v>0</v>
      </c>
      <c r="V27" s="7">
        <v>0</v>
      </c>
      <c r="W27" s="7">
        <v>0</v>
      </c>
      <c r="X27" s="24">
        <v>0</v>
      </c>
      <c r="Y27" s="3">
        <v>0</v>
      </c>
      <c r="Z27" s="3">
        <v>0</v>
      </c>
      <c r="AA27" s="3">
        <v>0</v>
      </c>
      <c r="AB27" s="34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1</v>
      </c>
      <c r="AI27" s="5">
        <v>5</v>
      </c>
      <c r="AJ27" s="1" t="s">
        <v>1</v>
      </c>
      <c r="AK27" s="137" t="s">
        <v>569</v>
      </c>
      <c r="AL27" s="137" t="s">
        <v>1</v>
      </c>
    </row>
    <row r="28" spans="1:38" x14ac:dyDescent="0.2">
      <c r="A28" s="1">
        <v>26</v>
      </c>
      <c r="B28" s="141" t="s">
        <v>578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9">
        <v>0</v>
      </c>
      <c r="R28" s="8">
        <v>0</v>
      </c>
      <c r="S28" s="8">
        <v>0</v>
      </c>
      <c r="T28" s="8">
        <v>0</v>
      </c>
      <c r="U28" s="9">
        <v>0</v>
      </c>
      <c r="V28" s="7">
        <v>0</v>
      </c>
      <c r="W28" s="7">
        <v>0</v>
      </c>
      <c r="X28" s="24">
        <v>0</v>
      </c>
      <c r="Y28" s="3">
        <v>1</v>
      </c>
      <c r="Z28" s="3">
        <v>0</v>
      </c>
      <c r="AA28" s="3">
        <v>0</v>
      </c>
      <c r="AB28" s="34">
        <v>1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1</v>
      </c>
      <c r="AI28" s="5">
        <v>7</v>
      </c>
      <c r="AJ28" s="1" t="s">
        <v>1</v>
      </c>
      <c r="AK28" s="137" t="s">
        <v>156</v>
      </c>
      <c r="AL28" s="137" t="s">
        <v>1</v>
      </c>
    </row>
    <row r="29" spans="1:38" ht="13.5" thickBot="1" x14ac:dyDescent="0.25">
      <c r="A29" s="23">
        <v>27</v>
      </c>
      <c r="B29" s="223" t="s">
        <v>296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1</v>
      </c>
      <c r="AH29" s="19">
        <v>1</v>
      </c>
      <c r="AI29" s="19">
        <v>7</v>
      </c>
      <c r="AJ29" s="206" t="s">
        <v>1</v>
      </c>
      <c r="AK29" s="206" t="s">
        <v>156</v>
      </c>
      <c r="AL29" s="206" t="s">
        <v>1</v>
      </c>
    </row>
    <row r="30" spans="1:38" x14ac:dyDescent="0.2">
      <c r="A30" s="3"/>
      <c r="B30" s="150"/>
      <c r="C30" s="53">
        <f t="shared" ref="C30:U30" si="4">SUM(C3:C29)</f>
        <v>33</v>
      </c>
      <c r="D30" s="53">
        <f t="shared" si="4"/>
        <v>29</v>
      </c>
      <c r="E30" s="53">
        <f t="shared" si="4"/>
        <v>4</v>
      </c>
      <c r="F30" s="53">
        <f t="shared" si="4"/>
        <v>6</v>
      </c>
      <c r="G30" s="11">
        <f t="shared" si="4"/>
        <v>1</v>
      </c>
      <c r="H30" s="11">
        <f t="shared" si="4"/>
        <v>1</v>
      </c>
      <c r="I30" s="11">
        <f t="shared" si="4"/>
        <v>1</v>
      </c>
      <c r="J30" s="11">
        <f t="shared" si="4"/>
        <v>10</v>
      </c>
      <c r="K30" s="11">
        <f t="shared" si="4"/>
        <v>17</v>
      </c>
      <c r="L30" s="11">
        <f t="shared" si="4"/>
        <v>3</v>
      </c>
      <c r="M30" s="11">
        <f t="shared" si="4"/>
        <v>1</v>
      </c>
      <c r="N30" s="11">
        <f t="shared" si="4"/>
        <v>12</v>
      </c>
      <c r="O30" s="11">
        <f t="shared" si="4"/>
        <v>1</v>
      </c>
      <c r="P30" s="11">
        <f t="shared" si="4"/>
        <v>0</v>
      </c>
      <c r="Q30" s="12">
        <f t="shared" si="4"/>
        <v>0</v>
      </c>
      <c r="R30" s="12">
        <f t="shared" si="4"/>
        <v>22</v>
      </c>
      <c r="S30" s="12">
        <f t="shared" si="4"/>
        <v>0</v>
      </c>
      <c r="T30" s="12">
        <f t="shared" si="4"/>
        <v>3</v>
      </c>
      <c r="U30" s="12">
        <f t="shared" si="4"/>
        <v>0</v>
      </c>
      <c r="V30" s="55">
        <f>F30/D30</f>
        <v>0.20689655172413793</v>
      </c>
      <c r="W30" s="55">
        <f>(F30+L30+M30)/C30</f>
        <v>0.30303030303030304</v>
      </c>
      <c r="X30" s="56">
        <f>N30/D30</f>
        <v>0.41379310344827586</v>
      </c>
      <c r="Y30" s="2">
        <f>SUM(Y3:Y29)</f>
        <v>22</v>
      </c>
      <c r="Z30" s="2">
        <f>SUM(Z3:Z29)</f>
        <v>1</v>
      </c>
      <c r="AA30" s="2">
        <f>SUM(AA3:AA29)</f>
        <v>4</v>
      </c>
      <c r="AB30" s="57">
        <f>(Y30+Z30)/(Y30+Z30+AA30)</f>
        <v>0.85185185185185186</v>
      </c>
      <c r="AC30" s="2">
        <f t="shared" ref="AC30:AI30" si="5">SUM(AC3:AC29)</f>
        <v>0</v>
      </c>
      <c r="AD30" s="2">
        <f t="shared" si="5"/>
        <v>0</v>
      </c>
      <c r="AE30" s="2">
        <f t="shared" si="5"/>
        <v>3</v>
      </c>
      <c r="AF30" s="2">
        <f t="shared" si="5"/>
        <v>0</v>
      </c>
      <c r="AG30" s="2">
        <f t="shared" si="5"/>
        <v>20</v>
      </c>
      <c r="AH30" s="2">
        <f t="shared" si="5"/>
        <v>16</v>
      </c>
      <c r="AI30" s="2">
        <f t="shared" si="5"/>
        <v>104</v>
      </c>
      <c r="AJ30" s="1"/>
      <c r="AK30" s="1"/>
      <c r="AL30" s="1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3</v>
      </c>
      <c r="D34" s="1">
        <v>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1</v>
      </c>
      <c r="S34" s="8">
        <v>0</v>
      </c>
      <c r="T34" s="8">
        <v>0</v>
      </c>
      <c r="U34" s="9">
        <v>0</v>
      </c>
      <c r="V34" s="7">
        <f t="shared" ref="V34:V35" si="6">F34/D34</f>
        <v>0</v>
      </c>
      <c r="W34" s="6">
        <f t="shared" ref="W34:W35" si="7">(F34+L34+M34)/C34</f>
        <v>0</v>
      </c>
      <c r="X34" s="24">
        <f t="shared" ref="X34:X35" si="8">N34/D34</f>
        <v>0</v>
      </c>
      <c r="Y34" s="3">
        <v>0</v>
      </c>
      <c r="Z34" s="3">
        <v>0</v>
      </c>
      <c r="AA34" s="3">
        <v>1</v>
      </c>
      <c r="AB34" s="34">
        <f t="shared" ref="AB34" si="9">(Y34+Z34)/(Y34+Z34+AA34)</f>
        <v>0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1</v>
      </c>
      <c r="AI34" s="5">
        <v>8</v>
      </c>
      <c r="AJ34" s="1">
        <v>8</v>
      </c>
      <c r="AK34" s="137" t="s">
        <v>156</v>
      </c>
      <c r="AL34" s="137" t="s">
        <v>348</v>
      </c>
    </row>
    <row r="35" spans="1:38" x14ac:dyDescent="0.2">
      <c r="A35" s="1">
        <v>11</v>
      </c>
      <c r="B35" s="141" t="s">
        <v>298</v>
      </c>
      <c r="C35" s="1">
        <v>2</v>
      </c>
      <c r="D35" s="1">
        <v>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9">
        <v>0</v>
      </c>
      <c r="R35" s="8">
        <v>2</v>
      </c>
      <c r="S35" s="8">
        <v>0</v>
      </c>
      <c r="T35" s="8">
        <v>0</v>
      </c>
      <c r="U35" s="9">
        <v>0</v>
      </c>
      <c r="V35" s="7">
        <f t="shared" si="6"/>
        <v>0</v>
      </c>
      <c r="W35" s="6">
        <f t="shared" si="7"/>
        <v>0</v>
      </c>
      <c r="X35" s="24">
        <f t="shared" si="8"/>
        <v>0</v>
      </c>
      <c r="Y35" s="3">
        <v>0</v>
      </c>
      <c r="Z35" s="3">
        <v>0</v>
      </c>
      <c r="AA35" s="3">
        <v>0</v>
      </c>
      <c r="AB35" s="34">
        <v>0</v>
      </c>
      <c r="AC35" s="5">
        <v>0</v>
      </c>
      <c r="AD35" s="5">
        <v>0</v>
      </c>
      <c r="AE35" s="5">
        <v>0</v>
      </c>
      <c r="AF35" s="5">
        <v>0</v>
      </c>
      <c r="AG35" s="5">
        <v>1</v>
      </c>
      <c r="AH35" s="5">
        <v>1</v>
      </c>
      <c r="AI35" s="5">
        <v>4</v>
      </c>
      <c r="AJ35" s="1">
        <v>8</v>
      </c>
      <c r="AK35" s="137" t="s">
        <v>163</v>
      </c>
      <c r="AL35" s="137" t="s">
        <v>176</v>
      </c>
    </row>
    <row r="36" spans="1:38" x14ac:dyDescent="0.2">
      <c r="A36" s="1">
        <v>12</v>
      </c>
      <c r="B36" s="143" t="s">
        <v>374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  <c r="R36" s="8">
        <v>0</v>
      </c>
      <c r="S36" s="8">
        <v>0</v>
      </c>
      <c r="T36" s="8">
        <v>0</v>
      </c>
      <c r="U36" s="9">
        <v>0</v>
      </c>
      <c r="V36" s="7">
        <v>0</v>
      </c>
      <c r="W36" s="6">
        <v>0</v>
      </c>
      <c r="X36" s="24">
        <v>0</v>
      </c>
      <c r="Y36" s="3">
        <v>2</v>
      </c>
      <c r="Z36" s="3">
        <v>0</v>
      </c>
      <c r="AA36" s="3">
        <v>0</v>
      </c>
      <c r="AB36" s="34">
        <f t="shared" ref="AB36:AB37" si="10">(Y36+Z36)/(Y36+Z36+AA36)</f>
        <v>1</v>
      </c>
      <c r="AC36" s="5">
        <v>0</v>
      </c>
      <c r="AD36" s="5">
        <v>0</v>
      </c>
      <c r="AE36" s="5">
        <v>0</v>
      </c>
      <c r="AF36" s="5">
        <v>0</v>
      </c>
      <c r="AG36" s="5">
        <v>1</v>
      </c>
      <c r="AH36" s="5">
        <v>1</v>
      </c>
      <c r="AI36" s="5">
        <v>7</v>
      </c>
      <c r="AJ36" s="1" t="s">
        <v>1</v>
      </c>
      <c r="AK36" s="137" t="s">
        <v>382</v>
      </c>
      <c r="AL36" s="137" t="s">
        <v>1</v>
      </c>
    </row>
    <row r="37" spans="1:38" x14ac:dyDescent="0.2">
      <c r="A37" s="1">
        <v>13</v>
      </c>
      <c r="B37" s="143" t="s">
        <v>374</v>
      </c>
      <c r="C37" s="1">
        <v>3</v>
      </c>
      <c r="D37" s="1">
        <v>3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3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9">
        <v>0</v>
      </c>
      <c r="R37" s="8">
        <v>5</v>
      </c>
      <c r="S37" s="8">
        <v>0</v>
      </c>
      <c r="T37" s="8">
        <v>0</v>
      </c>
      <c r="U37" s="9">
        <v>0</v>
      </c>
      <c r="V37" s="7">
        <f t="shared" ref="V37:V38" si="11">F37/D37</f>
        <v>0</v>
      </c>
      <c r="W37" s="6">
        <f t="shared" ref="W37:W38" si="12">(F37+L37+M37)/C37</f>
        <v>0</v>
      </c>
      <c r="X37" s="24">
        <f t="shared" ref="X37:X38" si="13">N37/D37</f>
        <v>0</v>
      </c>
      <c r="Y37" s="1">
        <v>1</v>
      </c>
      <c r="Z37" s="1">
        <v>1</v>
      </c>
      <c r="AA37" s="1">
        <v>0</v>
      </c>
      <c r="AB37" s="34">
        <f t="shared" si="10"/>
        <v>1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1</v>
      </c>
      <c r="AI37" s="5">
        <v>7</v>
      </c>
      <c r="AJ37" s="1">
        <v>8</v>
      </c>
      <c r="AK37" s="137" t="s">
        <v>358</v>
      </c>
      <c r="AL37" s="137" t="s">
        <v>394</v>
      </c>
    </row>
    <row r="38" spans="1:38" x14ac:dyDescent="0.2">
      <c r="A38" s="3">
        <v>18</v>
      </c>
      <c r="B38" s="141" t="s">
        <v>450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9">
        <v>0</v>
      </c>
      <c r="R38" s="8">
        <v>1</v>
      </c>
      <c r="S38" s="8">
        <v>0</v>
      </c>
      <c r="T38" s="8">
        <v>0</v>
      </c>
      <c r="U38" s="10">
        <v>0</v>
      </c>
      <c r="V38" s="7">
        <f t="shared" si="11"/>
        <v>0</v>
      </c>
      <c r="W38" s="7">
        <f t="shared" si="12"/>
        <v>0</v>
      </c>
      <c r="X38" s="24">
        <f t="shared" si="13"/>
        <v>0</v>
      </c>
      <c r="Y38" s="3">
        <v>0</v>
      </c>
      <c r="Z38" s="3">
        <v>0</v>
      </c>
      <c r="AA38" s="3">
        <v>0</v>
      </c>
      <c r="AB38" s="34">
        <v>0</v>
      </c>
      <c r="AC38" s="3">
        <v>0</v>
      </c>
      <c r="AD38" s="3">
        <v>0</v>
      </c>
      <c r="AE38" s="3">
        <v>0</v>
      </c>
      <c r="AF38" s="3">
        <v>0</v>
      </c>
      <c r="AG38" s="1">
        <v>1</v>
      </c>
      <c r="AH38" s="1">
        <v>0</v>
      </c>
      <c r="AI38" s="1">
        <v>1</v>
      </c>
      <c r="AJ38" s="1">
        <v>4</v>
      </c>
      <c r="AK38" s="137" t="s">
        <v>162</v>
      </c>
      <c r="AL38" s="139" t="s">
        <v>164</v>
      </c>
    </row>
    <row r="39" spans="1:38" x14ac:dyDescent="0.2">
      <c r="A39" s="3">
        <v>19</v>
      </c>
      <c r="B39" s="141" t="s">
        <v>450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9">
        <v>0</v>
      </c>
      <c r="R39" s="8">
        <v>0</v>
      </c>
      <c r="S39" s="8">
        <v>0</v>
      </c>
      <c r="T39" s="8">
        <v>0</v>
      </c>
      <c r="U39" s="10">
        <v>0</v>
      </c>
      <c r="V39" s="7">
        <v>0</v>
      </c>
      <c r="W39" s="7">
        <v>0</v>
      </c>
      <c r="X39" s="24">
        <v>0</v>
      </c>
      <c r="Y39" s="3">
        <v>0</v>
      </c>
      <c r="Z39" s="3">
        <v>0</v>
      </c>
      <c r="AA39" s="3">
        <v>0</v>
      </c>
      <c r="AB39" s="34">
        <v>0</v>
      </c>
      <c r="AC39" s="3">
        <v>0</v>
      </c>
      <c r="AD39" s="3">
        <v>0</v>
      </c>
      <c r="AE39" s="3">
        <v>0</v>
      </c>
      <c r="AF39" s="3">
        <v>0</v>
      </c>
      <c r="AG39" s="1">
        <v>1</v>
      </c>
      <c r="AH39" s="1">
        <v>1</v>
      </c>
      <c r="AI39" s="1">
        <v>1</v>
      </c>
      <c r="AJ39" s="1" t="s">
        <v>1</v>
      </c>
      <c r="AK39" s="137" t="s">
        <v>160</v>
      </c>
      <c r="AL39" s="137" t="s">
        <v>1</v>
      </c>
    </row>
    <row r="40" spans="1:38" x14ac:dyDescent="0.2">
      <c r="A40" s="3">
        <v>21</v>
      </c>
      <c r="B40" s="141" t="s">
        <v>490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9">
        <v>0</v>
      </c>
      <c r="R40" s="8">
        <v>0</v>
      </c>
      <c r="S40" s="8">
        <v>0</v>
      </c>
      <c r="T40" s="8">
        <v>0</v>
      </c>
      <c r="U40" s="9">
        <v>0</v>
      </c>
      <c r="V40" s="7">
        <v>0</v>
      </c>
      <c r="W40" s="7">
        <v>0</v>
      </c>
      <c r="X40" s="24">
        <v>0</v>
      </c>
      <c r="Y40" s="3">
        <v>0</v>
      </c>
      <c r="Z40" s="3">
        <v>0</v>
      </c>
      <c r="AA40" s="3">
        <v>0</v>
      </c>
      <c r="AB40" s="34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1" t="s">
        <v>1</v>
      </c>
      <c r="AK40" s="137" t="s">
        <v>1</v>
      </c>
      <c r="AL40" s="18" t="s">
        <v>494</v>
      </c>
    </row>
    <row r="41" spans="1:38" x14ac:dyDescent="0.2">
      <c r="A41" s="1">
        <v>23</v>
      </c>
      <c r="B41" s="141" t="s">
        <v>522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9">
        <v>0</v>
      </c>
      <c r="R41" s="8">
        <v>0</v>
      </c>
      <c r="S41" s="8">
        <v>0</v>
      </c>
      <c r="T41" s="8">
        <v>0</v>
      </c>
      <c r="U41" s="10">
        <v>0</v>
      </c>
      <c r="V41" s="7">
        <v>0</v>
      </c>
      <c r="W41" s="7">
        <v>0</v>
      </c>
      <c r="X41" s="24">
        <v>0</v>
      </c>
      <c r="Y41" s="3">
        <v>0</v>
      </c>
      <c r="Z41" s="3">
        <v>0</v>
      </c>
      <c r="AA41" s="3">
        <v>0</v>
      </c>
      <c r="AB41" s="34">
        <v>0</v>
      </c>
      <c r="AC41" s="3">
        <v>0</v>
      </c>
      <c r="AD41" s="3">
        <v>0</v>
      </c>
      <c r="AE41" s="3">
        <v>0</v>
      </c>
      <c r="AF41" s="3">
        <v>0</v>
      </c>
      <c r="AG41" s="1">
        <v>0</v>
      </c>
      <c r="AH41" s="1">
        <v>0</v>
      </c>
      <c r="AI41" s="1">
        <v>0</v>
      </c>
      <c r="AJ41" s="1" t="s">
        <v>1</v>
      </c>
      <c r="AK41" s="137" t="s">
        <v>1</v>
      </c>
      <c r="AL41" s="137" t="s">
        <v>153</v>
      </c>
    </row>
    <row r="42" spans="1:38" x14ac:dyDescent="0.2">
      <c r="A42" s="1">
        <v>24</v>
      </c>
      <c r="B42" s="141" t="s">
        <v>522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9">
        <v>0</v>
      </c>
      <c r="R42" s="8">
        <v>0</v>
      </c>
      <c r="S42" s="8">
        <v>0</v>
      </c>
      <c r="T42" s="8">
        <v>0</v>
      </c>
      <c r="U42" s="10">
        <v>0</v>
      </c>
      <c r="V42" s="7">
        <v>0</v>
      </c>
      <c r="W42" s="7">
        <v>0</v>
      </c>
      <c r="X42" s="24">
        <v>0</v>
      </c>
      <c r="Y42" s="3">
        <v>2</v>
      </c>
      <c r="Z42" s="3">
        <v>0</v>
      </c>
      <c r="AA42" s="3">
        <v>0</v>
      </c>
      <c r="AB42" s="34">
        <f t="shared" ref="AB42" si="14">(Y42+Z42)/(Y42+Z42+AA42)</f>
        <v>1</v>
      </c>
      <c r="AC42" s="5">
        <v>0</v>
      </c>
      <c r="AD42" s="5">
        <v>0</v>
      </c>
      <c r="AE42" s="5">
        <v>0</v>
      </c>
      <c r="AF42" s="5">
        <v>0</v>
      </c>
      <c r="AG42" s="5">
        <v>1</v>
      </c>
      <c r="AH42" s="5">
        <v>1</v>
      </c>
      <c r="AI42" s="5">
        <v>7</v>
      </c>
      <c r="AJ42" s="1" t="s">
        <v>1</v>
      </c>
      <c r="AK42" s="137" t="s">
        <v>156</v>
      </c>
      <c r="AL42" s="137" t="s">
        <v>1</v>
      </c>
    </row>
    <row r="43" spans="1:38" ht="13.5" thickBot="1" x14ac:dyDescent="0.25">
      <c r="A43" s="23">
        <v>25</v>
      </c>
      <c r="B43" s="204" t="s">
        <v>490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33">
        <v>0</v>
      </c>
      <c r="W43" s="33">
        <v>0</v>
      </c>
      <c r="X43" s="36">
        <v>0</v>
      </c>
      <c r="Y43" s="23">
        <v>0</v>
      </c>
      <c r="Z43" s="23">
        <v>0</v>
      </c>
      <c r="AA43" s="23">
        <v>0</v>
      </c>
      <c r="AB43" s="35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1</v>
      </c>
      <c r="AH43" s="19">
        <v>1</v>
      </c>
      <c r="AI43" s="19">
        <v>5</v>
      </c>
      <c r="AJ43" s="23" t="s">
        <v>1</v>
      </c>
      <c r="AK43" s="182" t="s">
        <v>569</v>
      </c>
      <c r="AL43" s="182" t="s">
        <v>1</v>
      </c>
    </row>
    <row r="44" spans="1:38" s="172" customFormat="1" x14ac:dyDescent="0.2">
      <c r="B44" s="173"/>
      <c r="C44" s="164">
        <f t="shared" ref="C44:U44" si="15">SUM(C34:C43)</f>
        <v>9</v>
      </c>
      <c r="D44" s="164">
        <f t="shared" si="15"/>
        <v>9</v>
      </c>
      <c r="E44" s="164">
        <f t="shared" si="15"/>
        <v>0</v>
      </c>
      <c r="F44" s="164">
        <f t="shared" si="15"/>
        <v>0</v>
      </c>
      <c r="G44" s="164">
        <f t="shared" si="15"/>
        <v>0</v>
      </c>
      <c r="H44" s="164">
        <f t="shared" si="15"/>
        <v>0</v>
      </c>
      <c r="I44" s="164">
        <f t="shared" si="15"/>
        <v>0</v>
      </c>
      <c r="J44" s="164">
        <f t="shared" si="15"/>
        <v>0</v>
      </c>
      <c r="K44" s="164">
        <f t="shared" si="15"/>
        <v>9</v>
      </c>
      <c r="L44" s="164">
        <f t="shared" si="15"/>
        <v>0</v>
      </c>
      <c r="M44" s="164">
        <f t="shared" si="15"/>
        <v>0</v>
      </c>
      <c r="N44" s="164">
        <f t="shared" si="15"/>
        <v>0</v>
      </c>
      <c r="O44" s="164">
        <f t="shared" si="15"/>
        <v>0</v>
      </c>
      <c r="P44" s="164">
        <f t="shared" si="15"/>
        <v>0</v>
      </c>
      <c r="Q44" s="164">
        <f t="shared" si="15"/>
        <v>0</v>
      </c>
      <c r="R44" s="164">
        <f t="shared" si="15"/>
        <v>9</v>
      </c>
      <c r="S44" s="164">
        <f t="shared" si="15"/>
        <v>0</v>
      </c>
      <c r="T44" s="164">
        <f t="shared" si="15"/>
        <v>0</v>
      </c>
      <c r="U44" s="164">
        <f t="shared" si="15"/>
        <v>0</v>
      </c>
      <c r="V44" s="174">
        <f>F44/D44</f>
        <v>0</v>
      </c>
      <c r="W44" s="174">
        <f>(F44+L44+M44)/C44</f>
        <v>0</v>
      </c>
      <c r="X44" s="175">
        <f>N44/D44</f>
        <v>0</v>
      </c>
      <c r="Y44" s="164">
        <f>SUM(Y34:Y43)</f>
        <v>5</v>
      </c>
      <c r="Z44" s="164">
        <f>SUM(Z34:Z43)</f>
        <v>1</v>
      </c>
      <c r="AA44" s="164">
        <f>SUM(AA34:AA43)</f>
        <v>1</v>
      </c>
      <c r="AB44" s="174">
        <f>(Y44+Z44)/(Y44+Z44+AA44)</f>
        <v>0.8571428571428571</v>
      </c>
      <c r="AC44" s="164">
        <f t="shared" ref="AC44:AI44" si="16">SUM(AC34:AC43)</f>
        <v>0</v>
      </c>
      <c r="AD44" s="164">
        <f t="shared" si="16"/>
        <v>0</v>
      </c>
      <c r="AE44" s="164">
        <f t="shared" si="16"/>
        <v>0</v>
      </c>
      <c r="AF44" s="164">
        <f t="shared" si="16"/>
        <v>0</v>
      </c>
      <c r="AG44" s="164">
        <f t="shared" si="16"/>
        <v>8</v>
      </c>
      <c r="AH44" s="164">
        <f t="shared" si="16"/>
        <v>7</v>
      </c>
      <c r="AI44" s="164">
        <f t="shared" si="16"/>
        <v>40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1">
        <v>26</v>
      </c>
      <c r="B49" s="141" t="s">
        <v>578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9">
        <v>0</v>
      </c>
      <c r="R49" s="8">
        <v>0</v>
      </c>
      <c r="S49" s="8">
        <v>0</v>
      </c>
      <c r="T49" s="8">
        <v>0</v>
      </c>
      <c r="U49" s="9">
        <v>0</v>
      </c>
      <c r="V49" s="7">
        <v>0</v>
      </c>
      <c r="W49" s="7">
        <v>0</v>
      </c>
      <c r="X49" s="24">
        <v>0</v>
      </c>
      <c r="Y49" s="3">
        <v>1</v>
      </c>
      <c r="Z49" s="3">
        <v>0</v>
      </c>
      <c r="AA49" s="3">
        <v>0</v>
      </c>
      <c r="AB49" s="34">
        <v>1</v>
      </c>
      <c r="AC49" s="5">
        <v>0</v>
      </c>
      <c r="AD49" s="5">
        <v>0</v>
      </c>
      <c r="AE49" s="5">
        <v>0</v>
      </c>
      <c r="AF49" s="5">
        <v>0</v>
      </c>
      <c r="AG49" s="5">
        <v>1</v>
      </c>
      <c r="AH49" s="5">
        <v>1</v>
      </c>
      <c r="AI49" s="5">
        <v>7</v>
      </c>
      <c r="AJ49" s="1" t="s">
        <v>1</v>
      </c>
      <c r="AK49" s="137" t="s">
        <v>156</v>
      </c>
      <c r="AL49" s="137" t="s">
        <v>1</v>
      </c>
    </row>
    <row r="50" spans="1:38" ht="13.5" thickBot="1" x14ac:dyDescent="0.25">
      <c r="A50" s="23">
        <v>27</v>
      </c>
      <c r="B50" s="142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1</v>
      </c>
      <c r="AH50" s="23">
        <v>1</v>
      </c>
      <c r="AI50" s="23">
        <v>7</v>
      </c>
      <c r="AJ50" s="23" t="s">
        <v>1</v>
      </c>
      <c r="AK50" s="25" t="s">
        <v>156</v>
      </c>
      <c r="AL50" s="25" t="s">
        <v>1</v>
      </c>
    </row>
    <row r="51" spans="1:38" s="172" customFormat="1" x14ac:dyDescent="0.2">
      <c r="B51" s="173"/>
      <c r="C51" s="164">
        <f t="shared" ref="C51:U51" si="17">SUM(C49:C50)</f>
        <v>0</v>
      </c>
      <c r="D51" s="164">
        <f t="shared" si="17"/>
        <v>0</v>
      </c>
      <c r="E51" s="164">
        <f t="shared" si="17"/>
        <v>0</v>
      </c>
      <c r="F51" s="164">
        <f t="shared" si="17"/>
        <v>0</v>
      </c>
      <c r="G51" s="164">
        <f t="shared" si="17"/>
        <v>0</v>
      </c>
      <c r="H51" s="164">
        <f t="shared" si="17"/>
        <v>0</v>
      </c>
      <c r="I51" s="164">
        <f t="shared" si="17"/>
        <v>0</v>
      </c>
      <c r="J51" s="164">
        <f t="shared" si="17"/>
        <v>0</v>
      </c>
      <c r="K51" s="164">
        <f t="shared" si="17"/>
        <v>0</v>
      </c>
      <c r="L51" s="164">
        <f t="shared" si="17"/>
        <v>0</v>
      </c>
      <c r="M51" s="164">
        <f t="shared" si="17"/>
        <v>0</v>
      </c>
      <c r="N51" s="164">
        <f t="shared" si="17"/>
        <v>0</v>
      </c>
      <c r="O51" s="164">
        <f t="shared" si="17"/>
        <v>0</v>
      </c>
      <c r="P51" s="164">
        <f t="shared" si="17"/>
        <v>0</v>
      </c>
      <c r="Q51" s="164">
        <f t="shared" si="17"/>
        <v>0</v>
      </c>
      <c r="R51" s="164">
        <f t="shared" si="17"/>
        <v>0</v>
      </c>
      <c r="S51" s="164">
        <f t="shared" si="17"/>
        <v>0</v>
      </c>
      <c r="T51" s="164">
        <f t="shared" si="17"/>
        <v>0</v>
      </c>
      <c r="U51" s="164">
        <f t="shared" si="17"/>
        <v>0</v>
      </c>
      <c r="V51" s="174">
        <v>0</v>
      </c>
      <c r="W51" s="174">
        <v>0</v>
      </c>
      <c r="X51" s="175">
        <v>0</v>
      </c>
      <c r="Y51" s="164">
        <f>SUM(Y49:Y50)</f>
        <v>1</v>
      </c>
      <c r="Z51" s="164">
        <f>SUM(Z49:Z50)</f>
        <v>0</v>
      </c>
      <c r="AA51" s="164">
        <v>0</v>
      </c>
      <c r="AB51" s="174">
        <v>0</v>
      </c>
      <c r="AC51" s="164">
        <f t="shared" ref="AC51:AI51" si="18">SUM(AC49:AC50)</f>
        <v>0</v>
      </c>
      <c r="AD51" s="164">
        <f t="shared" si="18"/>
        <v>0</v>
      </c>
      <c r="AE51" s="164">
        <f t="shared" si="18"/>
        <v>0</v>
      </c>
      <c r="AF51" s="164">
        <f t="shared" si="18"/>
        <v>0</v>
      </c>
      <c r="AG51" s="164">
        <f t="shared" si="18"/>
        <v>2</v>
      </c>
      <c r="AH51" s="164">
        <f t="shared" si="18"/>
        <v>2</v>
      </c>
      <c r="AI51" s="164">
        <f t="shared" si="18"/>
        <v>14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8" orientation="landscape" r:id="rId1"/>
  <ignoredErrors>
    <ignoredError sqref="AB30 AB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opLeftCell="A22" zoomScale="70" zoomScaleNormal="70" workbookViewId="0">
      <selection activeCell="E30" sqref="E30"/>
    </sheetView>
  </sheetViews>
  <sheetFormatPr defaultColWidth="8.85546875" defaultRowHeight="12.75" x14ac:dyDescent="0.2"/>
  <cols>
    <col min="1" max="1" width="10.28515625" bestFit="1" customWidth="1"/>
    <col min="2" max="2" width="26" bestFit="1" customWidth="1"/>
    <col min="3" max="6" width="7.42578125" bestFit="1" customWidth="1"/>
    <col min="7" max="8" width="6.28515625" bestFit="1" customWidth="1"/>
    <col min="9" max="9" width="6.42578125" bestFit="1" customWidth="1"/>
    <col min="10" max="12" width="6.85546875" bestFit="1" customWidth="1"/>
    <col min="13" max="13" width="6.42578125" bestFit="1" customWidth="1"/>
    <col min="14" max="14" width="7.42578125" bestFit="1" customWidth="1"/>
    <col min="15" max="17" width="6.42578125" bestFit="1" customWidth="1"/>
    <col min="18" max="18" width="7.42578125" bestFit="1" customWidth="1"/>
    <col min="19" max="19" width="8.42578125" bestFit="1" customWidth="1"/>
    <col min="20" max="21" width="6.28515625" bestFit="1" customWidth="1"/>
    <col min="22" max="22" width="8.7109375" style="1" bestFit="1" customWidth="1"/>
    <col min="23" max="23" width="9.28515625" style="1" bestFit="1" customWidth="1"/>
    <col min="24" max="24" width="8.85546875" style="1"/>
    <col min="25" max="25" width="7" bestFit="1" customWidth="1"/>
    <col min="26" max="26" width="6.85546875" bestFit="1" customWidth="1"/>
    <col min="27" max="27" width="5.42578125" bestFit="1" customWidth="1"/>
    <col min="29" max="29" width="5.42578125" bestFit="1" customWidth="1"/>
    <col min="30" max="30" width="5.85546875" bestFit="1" customWidth="1"/>
    <col min="31" max="32" width="5.42578125" bestFit="1" customWidth="1"/>
    <col min="33" max="33" width="6.85546875" bestFit="1" customWidth="1"/>
  </cols>
  <sheetData>
    <row r="1" spans="1:38" x14ac:dyDescent="0.2">
      <c r="A1" s="234" t="s">
        <v>188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</row>
    <row r="2" spans="1:38" ht="13.5" thickBot="1" x14ac:dyDescent="0.25">
      <c r="A2" s="39" t="s">
        <v>187</v>
      </c>
      <c r="B2" s="38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38" t="s">
        <v>18</v>
      </c>
      <c r="X2" s="4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25</v>
      </c>
      <c r="AH2" s="66"/>
      <c r="AI2" s="67"/>
      <c r="AJ2" s="67"/>
      <c r="AK2" s="67"/>
      <c r="AL2" s="67"/>
    </row>
    <row r="3" spans="1:38" x14ac:dyDescent="0.2">
      <c r="A3" s="66">
        <v>1</v>
      </c>
      <c r="B3" s="137" t="s">
        <v>289</v>
      </c>
      <c r="C3" s="66">
        <v>38</v>
      </c>
      <c r="D3" s="66">
        <v>25</v>
      </c>
      <c r="E3" s="66">
        <v>9</v>
      </c>
      <c r="F3" s="66">
        <v>6</v>
      </c>
      <c r="G3" s="66">
        <v>0</v>
      </c>
      <c r="H3" s="66">
        <v>0</v>
      </c>
      <c r="I3" s="66">
        <v>0</v>
      </c>
      <c r="J3" s="66">
        <v>8</v>
      </c>
      <c r="K3" s="66">
        <v>6</v>
      </c>
      <c r="L3" s="66">
        <v>7</v>
      </c>
      <c r="M3" s="66">
        <v>4</v>
      </c>
      <c r="N3" s="66">
        <v>6</v>
      </c>
      <c r="O3" s="66">
        <v>2</v>
      </c>
      <c r="P3" s="66">
        <v>2</v>
      </c>
      <c r="Q3" s="68">
        <v>0</v>
      </c>
      <c r="R3" s="69">
        <v>11</v>
      </c>
      <c r="S3" s="69">
        <v>0</v>
      </c>
      <c r="T3" s="69">
        <v>6</v>
      </c>
      <c r="U3" s="68">
        <v>1</v>
      </c>
      <c r="V3" s="70">
        <f>F3/D3</f>
        <v>0.24</v>
      </c>
      <c r="W3" s="71">
        <f>(F3+L3+M3)/C3</f>
        <v>0.44736842105263158</v>
      </c>
      <c r="X3" s="72">
        <f>N3/D3</f>
        <v>0.24</v>
      </c>
      <c r="Y3" s="73">
        <v>21</v>
      </c>
      <c r="Z3" s="73">
        <v>3</v>
      </c>
      <c r="AA3" s="73">
        <v>1</v>
      </c>
      <c r="AB3" s="74">
        <f>(Y3+Z3)/(Y3+Z3+AA3)</f>
        <v>0.96</v>
      </c>
      <c r="AC3" s="75">
        <v>1</v>
      </c>
      <c r="AD3" s="66">
        <v>0</v>
      </c>
      <c r="AE3" s="66">
        <v>1</v>
      </c>
      <c r="AF3" s="66">
        <v>0</v>
      </c>
      <c r="AG3" s="66">
        <v>7</v>
      </c>
      <c r="AH3" s="66"/>
      <c r="AI3" s="67"/>
      <c r="AJ3" s="67"/>
      <c r="AK3" s="67"/>
      <c r="AL3" s="67"/>
    </row>
    <row r="4" spans="1:38" x14ac:dyDescent="0.2">
      <c r="A4" s="66">
        <v>2</v>
      </c>
      <c r="B4" s="137" t="s">
        <v>290</v>
      </c>
      <c r="C4" s="66">
        <v>32</v>
      </c>
      <c r="D4" s="66">
        <v>26</v>
      </c>
      <c r="E4" s="66">
        <v>5</v>
      </c>
      <c r="F4" s="66">
        <v>7</v>
      </c>
      <c r="G4" s="66">
        <v>2</v>
      </c>
      <c r="H4" s="66">
        <v>1</v>
      </c>
      <c r="I4" s="66">
        <v>0</v>
      </c>
      <c r="J4" s="66">
        <v>5</v>
      </c>
      <c r="K4" s="66">
        <v>12</v>
      </c>
      <c r="L4" s="66">
        <v>5</v>
      </c>
      <c r="M4" s="66">
        <v>0</v>
      </c>
      <c r="N4" s="66">
        <v>11</v>
      </c>
      <c r="O4" s="66">
        <v>0</v>
      </c>
      <c r="P4" s="66">
        <v>1</v>
      </c>
      <c r="Q4" s="73">
        <v>1</v>
      </c>
      <c r="R4" s="69">
        <v>6</v>
      </c>
      <c r="S4" s="69">
        <v>0</v>
      </c>
      <c r="T4" s="69">
        <v>1</v>
      </c>
      <c r="U4" s="69">
        <v>1</v>
      </c>
      <c r="V4" s="70">
        <f t="shared" ref="V4:V15" si="0">F4/D4</f>
        <v>0.26923076923076922</v>
      </c>
      <c r="W4" s="71">
        <f t="shared" ref="W4:W15" si="1">(F4+L4+M4)/C4</f>
        <v>0.375</v>
      </c>
      <c r="X4" s="72">
        <f t="shared" ref="X4:X15" si="2">N4/D4</f>
        <v>0.42307692307692307</v>
      </c>
      <c r="Y4" s="66">
        <v>18</v>
      </c>
      <c r="Z4" s="66">
        <v>3</v>
      </c>
      <c r="AA4" s="66">
        <v>6</v>
      </c>
      <c r="AB4" s="71">
        <f t="shared" ref="AB4:AB30" si="3">(Y4+Z4)/(Y4+Z4+AA4)</f>
        <v>0.77777777777777779</v>
      </c>
      <c r="AC4" s="66">
        <v>0</v>
      </c>
      <c r="AD4" s="66">
        <v>0</v>
      </c>
      <c r="AE4" s="66">
        <v>2</v>
      </c>
      <c r="AF4" s="66">
        <v>0</v>
      </c>
      <c r="AG4" s="66">
        <v>7</v>
      </c>
      <c r="AH4" s="66"/>
      <c r="AI4" s="67"/>
      <c r="AJ4" s="67"/>
      <c r="AK4" s="67"/>
      <c r="AL4" s="67"/>
    </row>
    <row r="5" spans="1:38" x14ac:dyDescent="0.2">
      <c r="A5" s="66">
        <v>3</v>
      </c>
      <c r="B5" s="137" t="s">
        <v>291</v>
      </c>
      <c r="C5" s="66">
        <v>38</v>
      </c>
      <c r="D5" s="66">
        <v>31</v>
      </c>
      <c r="E5" s="66">
        <v>11</v>
      </c>
      <c r="F5" s="66">
        <v>10</v>
      </c>
      <c r="G5" s="66">
        <v>1</v>
      </c>
      <c r="H5" s="66">
        <v>1</v>
      </c>
      <c r="I5" s="66">
        <v>0</v>
      </c>
      <c r="J5" s="66">
        <v>7</v>
      </c>
      <c r="K5" s="66">
        <v>11</v>
      </c>
      <c r="L5" s="66">
        <v>6</v>
      </c>
      <c r="M5" s="66">
        <v>0</v>
      </c>
      <c r="N5" s="66">
        <v>13</v>
      </c>
      <c r="O5" s="66">
        <v>4</v>
      </c>
      <c r="P5" s="66">
        <v>0</v>
      </c>
      <c r="Q5" s="73">
        <v>1</v>
      </c>
      <c r="R5" s="69">
        <v>9</v>
      </c>
      <c r="S5" s="69">
        <v>0</v>
      </c>
      <c r="T5" s="69">
        <v>9</v>
      </c>
      <c r="U5" s="69">
        <v>1</v>
      </c>
      <c r="V5" s="70">
        <f t="shared" si="0"/>
        <v>0.32258064516129031</v>
      </c>
      <c r="W5" s="71">
        <f t="shared" si="1"/>
        <v>0.42105263157894735</v>
      </c>
      <c r="X5" s="72">
        <f t="shared" si="2"/>
        <v>0.41935483870967744</v>
      </c>
      <c r="Y5" s="66">
        <v>21</v>
      </c>
      <c r="Z5" s="66">
        <v>4</v>
      </c>
      <c r="AA5" s="66">
        <v>5</v>
      </c>
      <c r="AB5" s="71">
        <f t="shared" si="3"/>
        <v>0.83333333333333337</v>
      </c>
      <c r="AC5" s="66">
        <v>0</v>
      </c>
      <c r="AD5" s="66">
        <v>1</v>
      </c>
      <c r="AE5" s="66">
        <v>8</v>
      </c>
      <c r="AF5" s="66">
        <v>1</v>
      </c>
      <c r="AG5" s="66">
        <v>7</v>
      </c>
      <c r="AH5" s="66"/>
      <c r="AI5" s="67"/>
      <c r="AJ5" s="67"/>
      <c r="AK5" s="67"/>
      <c r="AL5" s="67"/>
    </row>
    <row r="6" spans="1:38" x14ac:dyDescent="0.2">
      <c r="A6" s="66">
        <v>4</v>
      </c>
      <c r="B6" s="137" t="s">
        <v>292</v>
      </c>
      <c r="C6" s="66">
        <v>27</v>
      </c>
      <c r="D6" s="66">
        <v>19</v>
      </c>
      <c r="E6" s="66">
        <v>12</v>
      </c>
      <c r="F6" s="66">
        <v>9</v>
      </c>
      <c r="G6" s="66">
        <v>1</v>
      </c>
      <c r="H6" s="66">
        <v>0</v>
      </c>
      <c r="I6" s="66">
        <v>0</v>
      </c>
      <c r="J6" s="66">
        <v>7</v>
      </c>
      <c r="K6" s="66">
        <v>6</v>
      </c>
      <c r="L6" s="66">
        <v>4</v>
      </c>
      <c r="M6" s="66">
        <v>2</v>
      </c>
      <c r="N6" s="66">
        <v>10</v>
      </c>
      <c r="O6" s="66">
        <v>3</v>
      </c>
      <c r="P6" s="66">
        <v>2</v>
      </c>
      <c r="Q6" s="66">
        <v>0</v>
      </c>
      <c r="R6" s="73">
        <v>3</v>
      </c>
      <c r="S6" s="73">
        <v>0</v>
      </c>
      <c r="T6" s="73">
        <v>8</v>
      </c>
      <c r="U6" s="69">
        <v>0</v>
      </c>
      <c r="V6" s="70">
        <f t="shared" si="0"/>
        <v>0.47368421052631576</v>
      </c>
      <c r="W6" s="71">
        <f t="shared" si="1"/>
        <v>0.55555555555555558</v>
      </c>
      <c r="X6" s="72">
        <f t="shared" si="2"/>
        <v>0.52631578947368418</v>
      </c>
      <c r="Y6" s="66">
        <v>15</v>
      </c>
      <c r="Z6" s="66">
        <v>3</v>
      </c>
      <c r="AA6" s="66">
        <v>0</v>
      </c>
      <c r="AB6" s="71">
        <f t="shared" si="3"/>
        <v>1</v>
      </c>
      <c r="AC6" s="66">
        <v>0</v>
      </c>
      <c r="AD6" s="66">
        <v>0</v>
      </c>
      <c r="AE6" s="66">
        <v>0</v>
      </c>
      <c r="AF6" s="66">
        <v>0</v>
      </c>
      <c r="AG6" s="66">
        <v>5</v>
      </c>
      <c r="AH6" s="66"/>
      <c r="AI6" s="67"/>
      <c r="AJ6" s="67"/>
      <c r="AK6" s="67"/>
      <c r="AL6" s="67"/>
    </row>
    <row r="7" spans="1:38" x14ac:dyDescent="0.2">
      <c r="A7" s="66">
        <v>5</v>
      </c>
      <c r="B7" s="137" t="s">
        <v>293</v>
      </c>
      <c r="C7" s="66">
        <v>22</v>
      </c>
      <c r="D7" s="66">
        <v>18</v>
      </c>
      <c r="E7" s="66">
        <v>1</v>
      </c>
      <c r="F7" s="66">
        <v>3</v>
      </c>
      <c r="G7" s="66">
        <v>0</v>
      </c>
      <c r="H7" s="66">
        <v>0</v>
      </c>
      <c r="I7" s="66">
        <v>0</v>
      </c>
      <c r="J7" s="66">
        <v>0</v>
      </c>
      <c r="K7" s="66">
        <v>7</v>
      </c>
      <c r="L7" s="66">
        <v>4</v>
      </c>
      <c r="M7" s="66">
        <v>0</v>
      </c>
      <c r="N7" s="66">
        <v>3</v>
      </c>
      <c r="O7" s="66">
        <v>0</v>
      </c>
      <c r="P7" s="66">
        <v>0</v>
      </c>
      <c r="Q7" s="73">
        <v>1</v>
      </c>
      <c r="R7" s="69">
        <v>6</v>
      </c>
      <c r="S7" s="69">
        <v>0</v>
      </c>
      <c r="T7" s="69">
        <v>4</v>
      </c>
      <c r="U7" s="69">
        <v>0</v>
      </c>
      <c r="V7" s="70">
        <f t="shared" si="0"/>
        <v>0.16666666666666666</v>
      </c>
      <c r="W7" s="71">
        <f t="shared" si="1"/>
        <v>0.31818181818181818</v>
      </c>
      <c r="X7" s="72">
        <f t="shared" si="2"/>
        <v>0.16666666666666666</v>
      </c>
      <c r="Y7" s="66">
        <v>15</v>
      </c>
      <c r="Z7" s="66">
        <v>7</v>
      </c>
      <c r="AA7" s="66">
        <v>3</v>
      </c>
      <c r="AB7" s="71">
        <f t="shared" si="3"/>
        <v>0.88</v>
      </c>
      <c r="AC7" s="66">
        <v>0</v>
      </c>
      <c r="AD7" s="66">
        <v>0</v>
      </c>
      <c r="AE7" s="66">
        <v>0</v>
      </c>
      <c r="AF7" s="66">
        <v>0</v>
      </c>
      <c r="AG7" s="66">
        <v>5</v>
      </c>
      <c r="AH7" s="66"/>
      <c r="AI7" s="67"/>
      <c r="AJ7" s="67"/>
      <c r="AK7" s="67"/>
      <c r="AL7" s="67"/>
    </row>
    <row r="8" spans="1:38" x14ac:dyDescent="0.2">
      <c r="A8" s="66">
        <v>6</v>
      </c>
      <c r="B8" s="137" t="s">
        <v>294</v>
      </c>
      <c r="C8" s="66">
        <v>23</v>
      </c>
      <c r="D8" s="66">
        <v>21</v>
      </c>
      <c r="E8" s="66">
        <v>1</v>
      </c>
      <c r="F8" s="66">
        <v>3</v>
      </c>
      <c r="G8" s="66">
        <v>0</v>
      </c>
      <c r="H8" s="66">
        <v>0</v>
      </c>
      <c r="I8" s="66">
        <v>0</v>
      </c>
      <c r="J8" s="66">
        <v>0</v>
      </c>
      <c r="K8" s="66">
        <v>6</v>
      </c>
      <c r="L8" s="66">
        <v>1</v>
      </c>
      <c r="M8" s="66">
        <v>1</v>
      </c>
      <c r="N8" s="66">
        <v>3</v>
      </c>
      <c r="O8" s="66">
        <v>0</v>
      </c>
      <c r="P8" s="66">
        <v>0</v>
      </c>
      <c r="Q8" s="73">
        <v>0</v>
      </c>
      <c r="R8" s="69">
        <v>3</v>
      </c>
      <c r="S8" s="69">
        <v>2</v>
      </c>
      <c r="T8" s="69">
        <v>1</v>
      </c>
      <c r="U8" s="69">
        <v>1</v>
      </c>
      <c r="V8" s="70">
        <f t="shared" si="0"/>
        <v>0.14285714285714285</v>
      </c>
      <c r="W8" s="71">
        <f t="shared" si="1"/>
        <v>0.21739130434782608</v>
      </c>
      <c r="X8" s="72">
        <f t="shared" si="2"/>
        <v>0.14285714285714285</v>
      </c>
      <c r="Y8" s="66">
        <v>18</v>
      </c>
      <c r="Z8" s="66">
        <v>7</v>
      </c>
      <c r="AA8" s="66">
        <v>3</v>
      </c>
      <c r="AB8" s="71">
        <f t="shared" si="3"/>
        <v>0.8928571428571429</v>
      </c>
      <c r="AC8" s="66">
        <v>0</v>
      </c>
      <c r="AD8" s="66">
        <v>4</v>
      </c>
      <c r="AE8" s="66">
        <v>1</v>
      </c>
      <c r="AF8" s="66">
        <v>0</v>
      </c>
      <c r="AG8" s="66">
        <v>7</v>
      </c>
      <c r="AH8" s="66"/>
      <c r="AI8" s="67"/>
      <c r="AJ8" s="67"/>
      <c r="AK8" s="67"/>
      <c r="AL8" s="67"/>
    </row>
    <row r="9" spans="1:38" x14ac:dyDescent="0.2">
      <c r="A9" s="66">
        <v>7</v>
      </c>
      <c r="B9" s="137" t="s">
        <v>295</v>
      </c>
      <c r="C9" s="66">
        <v>52</v>
      </c>
      <c r="D9" s="66">
        <v>35</v>
      </c>
      <c r="E9" s="66">
        <v>21</v>
      </c>
      <c r="F9" s="66">
        <v>11</v>
      </c>
      <c r="G9" s="66">
        <v>2</v>
      </c>
      <c r="H9" s="66">
        <v>2</v>
      </c>
      <c r="I9" s="66">
        <v>1</v>
      </c>
      <c r="J9" s="66">
        <v>16</v>
      </c>
      <c r="K9" s="66">
        <v>6</v>
      </c>
      <c r="L9" s="66">
        <v>15</v>
      </c>
      <c r="M9" s="66">
        <v>2</v>
      </c>
      <c r="N9" s="66">
        <v>20</v>
      </c>
      <c r="O9" s="66">
        <v>4</v>
      </c>
      <c r="P9" s="66">
        <v>0</v>
      </c>
      <c r="Q9" s="73">
        <v>0</v>
      </c>
      <c r="R9" s="69">
        <v>10</v>
      </c>
      <c r="S9" s="69">
        <v>0</v>
      </c>
      <c r="T9" s="69">
        <v>3</v>
      </c>
      <c r="U9" s="69">
        <v>0</v>
      </c>
      <c r="V9" s="70">
        <f t="shared" si="0"/>
        <v>0.31428571428571428</v>
      </c>
      <c r="W9" s="71">
        <f t="shared" si="1"/>
        <v>0.53846153846153844</v>
      </c>
      <c r="X9" s="72">
        <f t="shared" si="2"/>
        <v>0.5714285714285714</v>
      </c>
      <c r="Y9" s="66">
        <v>21</v>
      </c>
      <c r="Z9" s="66">
        <v>6</v>
      </c>
      <c r="AA9" s="66">
        <v>2</v>
      </c>
      <c r="AB9" s="71">
        <f t="shared" si="3"/>
        <v>0.93103448275862066</v>
      </c>
      <c r="AC9" s="66">
        <v>0</v>
      </c>
      <c r="AD9" s="66">
        <v>1</v>
      </c>
      <c r="AE9" s="66">
        <v>3</v>
      </c>
      <c r="AF9" s="66">
        <v>0</v>
      </c>
      <c r="AG9" s="66">
        <v>7</v>
      </c>
      <c r="AH9" s="66"/>
      <c r="AI9" s="67"/>
      <c r="AJ9" s="67"/>
      <c r="AK9" s="67"/>
      <c r="AL9" s="67"/>
    </row>
    <row r="10" spans="1:38" x14ac:dyDescent="0.2">
      <c r="A10" s="66">
        <v>8</v>
      </c>
      <c r="B10" s="137" t="s">
        <v>296</v>
      </c>
      <c r="C10" s="66">
        <v>43</v>
      </c>
      <c r="D10" s="66">
        <v>34</v>
      </c>
      <c r="E10" s="66">
        <v>14</v>
      </c>
      <c r="F10" s="66">
        <v>14</v>
      </c>
      <c r="G10" s="66">
        <v>4</v>
      </c>
      <c r="H10" s="66">
        <v>0</v>
      </c>
      <c r="I10" s="66">
        <v>0</v>
      </c>
      <c r="J10" s="66">
        <v>14</v>
      </c>
      <c r="K10" s="66">
        <v>4</v>
      </c>
      <c r="L10" s="66">
        <v>8</v>
      </c>
      <c r="M10" s="66">
        <v>1</v>
      </c>
      <c r="N10" s="66">
        <v>18</v>
      </c>
      <c r="O10" s="66">
        <v>3</v>
      </c>
      <c r="P10" s="66">
        <v>0</v>
      </c>
      <c r="Q10" s="73">
        <v>0</v>
      </c>
      <c r="R10" s="69">
        <v>8</v>
      </c>
      <c r="S10" s="69">
        <v>0</v>
      </c>
      <c r="T10" s="66">
        <v>6</v>
      </c>
      <c r="U10" s="66">
        <v>2</v>
      </c>
      <c r="V10" s="70">
        <f t="shared" si="0"/>
        <v>0.41176470588235292</v>
      </c>
      <c r="W10" s="71">
        <f t="shared" si="1"/>
        <v>0.53488372093023251</v>
      </c>
      <c r="X10" s="72">
        <f t="shared" si="2"/>
        <v>0.52941176470588236</v>
      </c>
      <c r="Y10" s="66">
        <v>21</v>
      </c>
      <c r="Z10" s="66">
        <v>8</v>
      </c>
      <c r="AA10" s="66">
        <v>6</v>
      </c>
      <c r="AB10" s="71">
        <f t="shared" si="3"/>
        <v>0.82857142857142863</v>
      </c>
      <c r="AC10" s="66">
        <v>0</v>
      </c>
      <c r="AD10" s="66">
        <v>1</v>
      </c>
      <c r="AE10" s="137">
        <v>2</v>
      </c>
      <c r="AF10" s="137">
        <v>0</v>
      </c>
      <c r="AG10" s="66">
        <v>7</v>
      </c>
      <c r="AH10" s="66"/>
      <c r="AI10" s="67"/>
      <c r="AJ10" s="67"/>
      <c r="AK10" s="67"/>
      <c r="AL10" s="67"/>
    </row>
    <row r="11" spans="1:38" x14ac:dyDescent="0.2">
      <c r="A11" s="66">
        <v>9</v>
      </c>
      <c r="B11" s="137" t="s">
        <v>297</v>
      </c>
      <c r="C11" s="66">
        <v>32</v>
      </c>
      <c r="D11" s="66">
        <v>27</v>
      </c>
      <c r="E11" s="66">
        <v>13</v>
      </c>
      <c r="F11" s="66">
        <v>11</v>
      </c>
      <c r="G11" s="66">
        <v>4</v>
      </c>
      <c r="H11" s="66">
        <v>0</v>
      </c>
      <c r="I11" s="66">
        <v>0</v>
      </c>
      <c r="J11" s="66">
        <v>9</v>
      </c>
      <c r="K11" s="66">
        <v>6</v>
      </c>
      <c r="L11" s="66">
        <v>2</v>
      </c>
      <c r="M11" s="66">
        <v>1</v>
      </c>
      <c r="N11" s="66">
        <v>14</v>
      </c>
      <c r="O11" s="66">
        <v>1</v>
      </c>
      <c r="P11" s="66">
        <v>1</v>
      </c>
      <c r="Q11" s="73">
        <v>1</v>
      </c>
      <c r="R11" s="69">
        <v>7</v>
      </c>
      <c r="S11" s="69">
        <v>0</v>
      </c>
      <c r="T11" s="69">
        <v>8</v>
      </c>
      <c r="U11" s="69">
        <v>1</v>
      </c>
      <c r="V11" s="70">
        <f t="shared" si="0"/>
        <v>0.40740740740740738</v>
      </c>
      <c r="W11" s="71">
        <f t="shared" si="1"/>
        <v>0.4375</v>
      </c>
      <c r="X11" s="72">
        <f t="shared" si="2"/>
        <v>0.51851851851851849</v>
      </c>
      <c r="Y11" s="66">
        <v>18</v>
      </c>
      <c r="Z11" s="66">
        <v>4</v>
      </c>
      <c r="AA11" s="66">
        <v>2</v>
      </c>
      <c r="AB11" s="71">
        <f t="shared" si="3"/>
        <v>0.91666666666666663</v>
      </c>
      <c r="AC11" s="66">
        <v>0</v>
      </c>
      <c r="AD11" s="66">
        <v>1</v>
      </c>
      <c r="AE11" s="66">
        <v>3</v>
      </c>
      <c r="AF11" s="66">
        <v>0</v>
      </c>
      <c r="AG11" s="66">
        <v>6</v>
      </c>
      <c r="AH11" s="66"/>
      <c r="AI11" s="67"/>
      <c r="AJ11" s="67"/>
      <c r="AK11" s="67"/>
      <c r="AL11" s="67"/>
    </row>
    <row r="12" spans="1:38" x14ac:dyDescent="0.2">
      <c r="A12" s="66">
        <v>10</v>
      </c>
      <c r="B12" s="137" t="s">
        <v>298</v>
      </c>
      <c r="C12" s="66">
        <v>28</v>
      </c>
      <c r="D12" s="66">
        <v>25</v>
      </c>
      <c r="E12" s="66">
        <v>2</v>
      </c>
      <c r="F12" s="66">
        <v>3</v>
      </c>
      <c r="G12" s="66">
        <v>0</v>
      </c>
      <c r="H12" s="66">
        <v>0</v>
      </c>
      <c r="I12" s="66">
        <v>0</v>
      </c>
      <c r="J12" s="66">
        <v>1</v>
      </c>
      <c r="K12" s="66">
        <v>16</v>
      </c>
      <c r="L12" s="66">
        <v>1</v>
      </c>
      <c r="M12" s="66">
        <v>0</v>
      </c>
      <c r="N12" s="66">
        <v>3</v>
      </c>
      <c r="O12" s="66">
        <v>1</v>
      </c>
      <c r="P12" s="66">
        <v>0</v>
      </c>
      <c r="Q12" s="73">
        <v>1</v>
      </c>
      <c r="R12" s="69">
        <v>2</v>
      </c>
      <c r="S12" s="69">
        <v>0</v>
      </c>
      <c r="T12" s="69">
        <v>3</v>
      </c>
      <c r="U12" s="69">
        <v>1</v>
      </c>
      <c r="V12" s="70">
        <f t="shared" si="0"/>
        <v>0.12</v>
      </c>
      <c r="W12" s="71">
        <f t="shared" si="1"/>
        <v>0.14285714285714285</v>
      </c>
      <c r="X12" s="72">
        <f t="shared" si="2"/>
        <v>0.12</v>
      </c>
      <c r="Y12" s="66">
        <v>24</v>
      </c>
      <c r="Z12" s="66">
        <v>10</v>
      </c>
      <c r="AA12" s="66">
        <v>1</v>
      </c>
      <c r="AB12" s="71">
        <f t="shared" si="3"/>
        <v>0.97142857142857142</v>
      </c>
      <c r="AC12" s="66">
        <v>0</v>
      </c>
      <c r="AD12" s="66">
        <v>0</v>
      </c>
      <c r="AE12" s="66">
        <v>0</v>
      </c>
      <c r="AF12" s="66">
        <v>1</v>
      </c>
      <c r="AG12" s="66">
        <v>8</v>
      </c>
      <c r="AH12" s="66"/>
      <c r="AI12" s="67"/>
      <c r="AJ12" s="67"/>
      <c r="AK12" s="67"/>
      <c r="AL12" s="67"/>
    </row>
    <row r="13" spans="1:38" x14ac:dyDescent="0.2">
      <c r="A13" s="66">
        <v>11</v>
      </c>
      <c r="B13" s="137" t="s">
        <v>298</v>
      </c>
      <c r="C13" s="66">
        <v>45</v>
      </c>
      <c r="D13" s="66">
        <v>33</v>
      </c>
      <c r="E13" s="66">
        <v>14</v>
      </c>
      <c r="F13" s="66">
        <v>15</v>
      </c>
      <c r="G13" s="66">
        <v>2</v>
      </c>
      <c r="H13" s="66">
        <v>0</v>
      </c>
      <c r="I13" s="66">
        <v>0</v>
      </c>
      <c r="J13" s="66">
        <v>14</v>
      </c>
      <c r="K13" s="66">
        <v>5</v>
      </c>
      <c r="L13" s="66">
        <v>9</v>
      </c>
      <c r="M13" s="66">
        <v>1</v>
      </c>
      <c r="N13" s="66">
        <v>17</v>
      </c>
      <c r="O13" s="66">
        <v>1</v>
      </c>
      <c r="P13" s="66">
        <v>2</v>
      </c>
      <c r="Q13" s="73">
        <v>0</v>
      </c>
      <c r="R13" s="69">
        <v>9</v>
      </c>
      <c r="S13" s="69">
        <v>0</v>
      </c>
      <c r="T13" s="69">
        <v>7</v>
      </c>
      <c r="U13" s="69">
        <v>0</v>
      </c>
      <c r="V13" s="70">
        <f t="shared" si="0"/>
        <v>0.45454545454545453</v>
      </c>
      <c r="W13" s="71">
        <f t="shared" si="1"/>
        <v>0.55555555555555558</v>
      </c>
      <c r="X13" s="72">
        <f t="shared" si="2"/>
        <v>0.51515151515151514</v>
      </c>
      <c r="Y13" s="66">
        <v>21</v>
      </c>
      <c r="Z13" s="66">
        <v>6</v>
      </c>
      <c r="AA13" s="66">
        <v>1</v>
      </c>
      <c r="AB13" s="71">
        <f t="shared" si="3"/>
        <v>0.9642857142857143</v>
      </c>
      <c r="AC13" s="66">
        <v>1</v>
      </c>
      <c r="AD13" s="66">
        <v>2</v>
      </c>
      <c r="AE13" s="66">
        <v>6</v>
      </c>
      <c r="AF13" s="66">
        <v>0</v>
      </c>
      <c r="AG13" s="66">
        <v>7</v>
      </c>
      <c r="AH13" s="66"/>
      <c r="AI13" s="67"/>
      <c r="AJ13" s="67"/>
      <c r="AK13" s="67"/>
      <c r="AL13" s="67"/>
    </row>
    <row r="14" spans="1:38" x14ac:dyDescent="0.2">
      <c r="A14" s="66">
        <v>12</v>
      </c>
      <c r="B14" s="137" t="s">
        <v>374</v>
      </c>
      <c r="C14" s="66">
        <v>30</v>
      </c>
      <c r="D14" s="66">
        <v>24</v>
      </c>
      <c r="E14" s="66">
        <v>8</v>
      </c>
      <c r="F14" s="66">
        <v>9</v>
      </c>
      <c r="G14" s="66">
        <v>1</v>
      </c>
      <c r="H14" s="66">
        <v>1</v>
      </c>
      <c r="I14" s="66">
        <v>1</v>
      </c>
      <c r="J14" s="66">
        <v>8</v>
      </c>
      <c r="K14" s="66">
        <v>9</v>
      </c>
      <c r="L14" s="66">
        <v>5</v>
      </c>
      <c r="M14" s="66">
        <v>0</v>
      </c>
      <c r="N14" s="66">
        <v>15</v>
      </c>
      <c r="O14" s="66">
        <v>0</v>
      </c>
      <c r="P14" s="66">
        <v>0</v>
      </c>
      <c r="Q14" s="73">
        <v>1</v>
      </c>
      <c r="R14" s="69">
        <v>4</v>
      </c>
      <c r="S14" s="69">
        <v>0</v>
      </c>
      <c r="T14" s="69">
        <v>3</v>
      </c>
      <c r="U14" s="69">
        <v>2</v>
      </c>
      <c r="V14" s="70">
        <f t="shared" si="0"/>
        <v>0.375</v>
      </c>
      <c r="W14" s="71">
        <f t="shared" si="1"/>
        <v>0.46666666666666667</v>
      </c>
      <c r="X14" s="72">
        <f t="shared" si="2"/>
        <v>0.625</v>
      </c>
      <c r="Y14" s="66">
        <v>21</v>
      </c>
      <c r="Z14" s="66">
        <v>7</v>
      </c>
      <c r="AA14" s="66">
        <v>2</v>
      </c>
      <c r="AB14" s="71">
        <f t="shared" si="3"/>
        <v>0.93333333333333335</v>
      </c>
      <c r="AC14" s="66">
        <v>0</v>
      </c>
      <c r="AD14" s="66">
        <v>1</v>
      </c>
      <c r="AE14" s="66">
        <v>0</v>
      </c>
      <c r="AF14" s="66">
        <v>0</v>
      </c>
      <c r="AG14" s="66">
        <v>7</v>
      </c>
      <c r="AH14" s="66"/>
      <c r="AI14" s="67"/>
      <c r="AJ14" s="67"/>
      <c r="AK14" s="67"/>
      <c r="AL14" s="67"/>
    </row>
    <row r="15" spans="1:38" x14ac:dyDescent="0.2">
      <c r="A15" s="66">
        <v>13</v>
      </c>
      <c r="B15" s="137" t="s">
        <v>374</v>
      </c>
      <c r="C15" s="66">
        <v>34</v>
      </c>
      <c r="D15" s="66">
        <v>26</v>
      </c>
      <c r="E15" s="66">
        <v>2</v>
      </c>
      <c r="F15" s="66">
        <v>5</v>
      </c>
      <c r="G15" s="66">
        <v>0</v>
      </c>
      <c r="H15" s="66">
        <v>0</v>
      </c>
      <c r="I15" s="66">
        <v>0</v>
      </c>
      <c r="J15" s="66">
        <v>1</v>
      </c>
      <c r="K15" s="66">
        <v>9</v>
      </c>
      <c r="L15" s="66">
        <v>6</v>
      </c>
      <c r="M15" s="66">
        <v>2</v>
      </c>
      <c r="N15" s="66">
        <v>5</v>
      </c>
      <c r="O15" s="66">
        <v>1</v>
      </c>
      <c r="P15" s="66">
        <v>0</v>
      </c>
      <c r="Q15" s="75">
        <v>0</v>
      </c>
      <c r="R15" s="69">
        <v>11</v>
      </c>
      <c r="S15" s="69">
        <v>0</v>
      </c>
      <c r="T15" s="69">
        <v>1</v>
      </c>
      <c r="U15" s="69">
        <v>1</v>
      </c>
      <c r="V15" s="70">
        <f t="shared" si="0"/>
        <v>0.19230769230769232</v>
      </c>
      <c r="W15" s="71">
        <f t="shared" si="1"/>
        <v>0.38235294117647056</v>
      </c>
      <c r="X15" s="72">
        <f t="shared" si="2"/>
        <v>0.19230769230769232</v>
      </c>
      <c r="Y15" s="66">
        <v>18</v>
      </c>
      <c r="Z15" s="66">
        <v>3</v>
      </c>
      <c r="AA15" s="66">
        <v>1</v>
      </c>
      <c r="AB15" s="71">
        <f t="shared" si="3"/>
        <v>0.95454545454545459</v>
      </c>
      <c r="AC15" s="66">
        <v>1</v>
      </c>
      <c r="AD15" s="66">
        <v>1</v>
      </c>
      <c r="AE15" s="66">
        <v>0</v>
      </c>
      <c r="AF15" s="66">
        <v>0</v>
      </c>
      <c r="AG15" s="66">
        <v>7</v>
      </c>
      <c r="AH15" s="66"/>
      <c r="AI15" s="67"/>
      <c r="AJ15" s="67"/>
      <c r="AK15" s="67"/>
      <c r="AL15" s="67"/>
    </row>
    <row r="16" spans="1:38" x14ac:dyDescent="0.2">
      <c r="A16" s="66">
        <v>14</v>
      </c>
      <c r="B16" s="137" t="s">
        <v>399</v>
      </c>
      <c r="C16" s="66">
        <v>18</v>
      </c>
      <c r="D16" s="66">
        <v>17</v>
      </c>
      <c r="E16" s="66">
        <v>1</v>
      </c>
      <c r="F16" s="66">
        <v>4</v>
      </c>
      <c r="G16" s="66">
        <v>1</v>
      </c>
      <c r="H16" s="66">
        <v>0</v>
      </c>
      <c r="I16" s="66">
        <v>0</v>
      </c>
      <c r="J16" s="66">
        <v>1</v>
      </c>
      <c r="K16" s="66">
        <v>1</v>
      </c>
      <c r="L16" s="66">
        <v>0</v>
      </c>
      <c r="M16" s="66">
        <v>0</v>
      </c>
      <c r="N16" s="66">
        <v>5</v>
      </c>
      <c r="O16" s="66">
        <v>0</v>
      </c>
      <c r="P16" s="66">
        <v>0</v>
      </c>
      <c r="Q16" s="73">
        <v>1</v>
      </c>
      <c r="R16" s="69">
        <v>2</v>
      </c>
      <c r="S16" s="69">
        <v>0</v>
      </c>
      <c r="T16" s="69">
        <v>1</v>
      </c>
      <c r="U16" s="69">
        <v>0</v>
      </c>
      <c r="V16" s="70">
        <f t="shared" ref="V16:V30" si="4">F16/D16</f>
        <v>0.23529411764705882</v>
      </c>
      <c r="W16" s="71">
        <f>(F16+L16+M16)/C16</f>
        <v>0.22222222222222221</v>
      </c>
      <c r="X16" s="72">
        <f>N16/D16</f>
        <v>0.29411764705882354</v>
      </c>
      <c r="Y16" s="66">
        <v>12</v>
      </c>
      <c r="Z16" s="66">
        <v>6</v>
      </c>
      <c r="AA16" s="66">
        <v>3</v>
      </c>
      <c r="AB16" s="71">
        <f>(Y16+Z16)/(Y16+Z16+AA16)</f>
        <v>0.8571428571428571</v>
      </c>
      <c r="AC16" s="66">
        <v>1</v>
      </c>
      <c r="AD16" s="66">
        <v>0</v>
      </c>
      <c r="AE16" s="66">
        <v>1</v>
      </c>
      <c r="AF16" s="66">
        <v>0</v>
      </c>
      <c r="AG16" s="66">
        <v>5</v>
      </c>
      <c r="AH16" s="66"/>
      <c r="AI16" s="67"/>
      <c r="AJ16" s="67"/>
      <c r="AK16" s="67"/>
      <c r="AL16" s="67"/>
    </row>
    <row r="17" spans="1:38" x14ac:dyDescent="0.2">
      <c r="A17" s="66">
        <v>15</v>
      </c>
      <c r="B17" s="137" t="s">
        <v>403</v>
      </c>
      <c r="C17" s="66">
        <v>34</v>
      </c>
      <c r="D17" s="66">
        <v>29</v>
      </c>
      <c r="E17" s="66">
        <v>3</v>
      </c>
      <c r="F17" s="66">
        <v>6</v>
      </c>
      <c r="G17" s="66">
        <v>0</v>
      </c>
      <c r="H17" s="66">
        <v>0</v>
      </c>
      <c r="I17" s="66">
        <v>0</v>
      </c>
      <c r="J17" s="66">
        <v>2</v>
      </c>
      <c r="K17" s="66">
        <v>4</v>
      </c>
      <c r="L17" s="66">
        <v>5</v>
      </c>
      <c r="M17" s="66">
        <v>0</v>
      </c>
      <c r="N17" s="66">
        <v>6</v>
      </c>
      <c r="O17" s="66">
        <v>3</v>
      </c>
      <c r="P17" s="66">
        <v>0</v>
      </c>
      <c r="Q17" s="73">
        <v>0</v>
      </c>
      <c r="R17" s="69">
        <v>10</v>
      </c>
      <c r="S17" s="69">
        <v>0</v>
      </c>
      <c r="T17" s="69">
        <v>1</v>
      </c>
      <c r="U17" s="69">
        <v>0</v>
      </c>
      <c r="V17" s="70">
        <f t="shared" si="4"/>
        <v>0.20689655172413793</v>
      </c>
      <c r="W17" s="71">
        <f>(F17+L17+M17)/C17</f>
        <v>0.3235294117647059</v>
      </c>
      <c r="X17" s="72">
        <f>N17/D17</f>
        <v>0.20689655172413793</v>
      </c>
      <c r="Y17" s="66">
        <v>18</v>
      </c>
      <c r="Z17" s="66">
        <v>9</v>
      </c>
      <c r="AA17" s="66">
        <v>2</v>
      </c>
      <c r="AB17" s="71">
        <f>(Y17+Z17)/(Y17+Z17+AA17)</f>
        <v>0.93103448275862066</v>
      </c>
      <c r="AC17" s="66">
        <v>1</v>
      </c>
      <c r="AD17" s="66">
        <v>0</v>
      </c>
      <c r="AE17" s="66">
        <v>2</v>
      </c>
      <c r="AF17" s="66">
        <v>0</v>
      </c>
      <c r="AG17" s="66">
        <v>7</v>
      </c>
      <c r="AH17" s="66"/>
      <c r="AI17" s="67"/>
      <c r="AJ17" s="67"/>
      <c r="AK17" s="67"/>
      <c r="AL17" s="67"/>
    </row>
    <row r="18" spans="1:38" x14ac:dyDescent="0.2">
      <c r="A18" s="66">
        <v>16</v>
      </c>
      <c r="B18" s="137" t="s">
        <v>407</v>
      </c>
      <c r="C18" s="66">
        <v>26</v>
      </c>
      <c r="D18" s="66">
        <v>23</v>
      </c>
      <c r="E18" s="66">
        <v>4</v>
      </c>
      <c r="F18" s="66">
        <v>7</v>
      </c>
      <c r="G18" s="66">
        <v>1</v>
      </c>
      <c r="H18" s="66">
        <v>0</v>
      </c>
      <c r="I18" s="66">
        <v>0</v>
      </c>
      <c r="J18" s="66">
        <v>3</v>
      </c>
      <c r="K18" s="66">
        <v>7</v>
      </c>
      <c r="L18" s="66">
        <v>0</v>
      </c>
      <c r="M18" s="66">
        <v>3</v>
      </c>
      <c r="N18" s="66">
        <v>8</v>
      </c>
      <c r="O18" s="66">
        <v>1</v>
      </c>
      <c r="P18" s="66">
        <v>0</v>
      </c>
      <c r="Q18" s="73">
        <v>0</v>
      </c>
      <c r="R18" s="69">
        <v>11</v>
      </c>
      <c r="S18" s="69">
        <v>0</v>
      </c>
      <c r="T18" s="69">
        <v>5</v>
      </c>
      <c r="U18" s="69">
        <v>0</v>
      </c>
      <c r="V18" s="70">
        <f t="shared" si="4"/>
        <v>0.30434782608695654</v>
      </c>
      <c r="W18" s="71">
        <f>(F18+L18+M18)/C18</f>
        <v>0.38461538461538464</v>
      </c>
      <c r="X18" s="72">
        <f>N18/D18</f>
        <v>0.34782608695652173</v>
      </c>
      <c r="Y18" s="66">
        <v>21</v>
      </c>
      <c r="Z18" s="66">
        <v>9</v>
      </c>
      <c r="AA18" s="66">
        <v>3</v>
      </c>
      <c r="AB18" s="71">
        <f>(Y18+Z18)/(Y18+Z18+AA18)</f>
        <v>0.90909090909090906</v>
      </c>
      <c r="AC18" s="66">
        <v>0</v>
      </c>
      <c r="AD18" s="66">
        <v>0</v>
      </c>
      <c r="AE18" s="66">
        <v>2</v>
      </c>
      <c r="AF18" s="66">
        <v>1</v>
      </c>
      <c r="AG18" s="66">
        <v>7</v>
      </c>
      <c r="AH18" s="66"/>
      <c r="AI18" s="67"/>
      <c r="AJ18" s="67"/>
      <c r="AK18" s="67"/>
      <c r="AL18" s="67"/>
    </row>
    <row r="19" spans="1:38" x14ac:dyDescent="0.2">
      <c r="A19" s="66">
        <v>17</v>
      </c>
      <c r="B19" s="137" t="s">
        <v>407</v>
      </c>
      <c r="C19" s="66">
        <v>29</v>
      </c>
      <c r="D19" s="66">
        <v>22</v>
      </c>
      <c r="E19" s="66">
        <v>4</v>
      </c>
      <c r="F19" s="66">
        <v>4</v>
      </c>
      <c r="G19" s="66">
        <v>0</v>
      </c>
      <c r="H19" s="66">
        <v>0</v>
      </c>
      <c r="I19" s="66">
        <v>0</v>
      </c>
      <c r="J19" s="66">
        <v>3</v>
      </c>
      <c r="K19" s="66">
        <v>2</v>
      </c>
      <c r="L19" s="66">
        <v>7</v>
      </c>
      <c r="M19" s="66">
        <v>0</v>
      </c>
      <c r="N19" s="66">
        <v>4</v>
      </c>
      <c r="O19" s="66">
        <v>0</v>
      </c>
      <c r="P19" s="66">
        <v>0</v>
      </c>
      <c r="Q19" s="73">
        <v>0</v>
      </c>
      <c r="R19" s="69">
        <v>7</v>
      </c>
      <c r="S19" s="69">
        <v>0</v>
      </c>
      <c r="T19" s="69">
        <v>9</v>
      </c>
      <c r="U19" s="69">
        <v>0</v>
      </c>
      <c r="V19" s="70">
        <f t="shared" si="4"/>
        <v>0.18181818181818182</v>
      </c>
      <c r="W19" s="71">
        <f>(F19+L19+M19)/C19</f>
        <v>0.37931034482758619</v>
      </c>
      <c r="X19" s="72">
        <f>N19/D19</f>
        <v>0.18181818181818182</v>
      </c>
      <c r="Y19" s="66">
        <v>21</v>
      </c>
      <c r="Z19" s="66">
        <v>11</v>
      </c>
      <c r="AA19" s="66">
        <v>1</v>
      </c>
      <c r="AB19" s="71">
        <f>(Y19+Z19)/(Y19+Z19+AA19)</f>
        <v>0.96969696969696972</v>
      </c>
      <c r="AC19" s="66">
        <v>1</v>
      </c>
      <c r="AD19" s="66">
        <v>1</v>
      </c>
      <c r="AE19" s="66">
        <v>0</v>
      </c>
      <c r="AF19" s="66">
        <v>0</v>
      </c>
      <c r="AG19" s="66">
        <v>7</v>
      </c>
      <c r="AH19" s="66"/>
      <c r="AI19" s="67"/>
      <c r="AJ19" s="67"/>
      <c r="AK19" s="67"/>
      <c r="AL19" s="67"/>
    </row>
    <row r="20" spans="1:38" x14ac:dyDescent="0.2">
      <c r="A20" s="66">
        <v>18</v>
      </c>
      <c r="B20" s="137" t="s">
        <v>450</v>
      </c>
      <c r="C20" s="66">
        <v>31</v>
      </c>
      <c r="D20" s="66">
        <v>27</v>
      </c>
      <c r="E20" s="66">
        <v>3</v>
      </c>
      <c r="F20" s="66">
        <v>7</v>
      </c>
      <c r="G20" s="66">
        <v>2</v>
      </c>
      <c r="H20" s="66">
        <v>0</v>
      </c>
      <c r="I20" s="66">
        <v>0</v>
      </c>
      <c r="J20" s="66">
        <v>3</v>
      </c>
      <c r="K20" s="66">
        <v>10</v>
      </c>
      <c r="L20" s="66">
        <v>3</v>
      </c>
      <c r="M20" s="66">
        <v>1</v>
      </c>
      <c r="N20" s="66">
        <v>9</v>
      </c>
      <c r="O20" s="66">
        <v>1</v>
      </c>
      <c r="P20" s="66">
        <v>0</v>
      </c>
      <c r="Q20" s="73">
        <v>0</v>
      </c>
      <c r="R20" s="69">
        <v>7</v>
      </c>
      <c r="S20" s="69">
        <v>0</v>
      </c>
      <c r="T20" s="69">
        <v>1</v>
      </c>
      <c r="U20" s="69">
        <v>0</v>
      </c>
      <c r="V20" s="70">
        <f t="shared" si="4"/>
        <v>0.25925925925925924</v>
      </c>
      <c r="W20" s="71">
        <f t="shared" ref="W20:W25" si="5">(F20+L20+M20)/C20</f>
        <v>0.35483870967741937</v>
      </c>
      <c r="X20" s="72">
        <f t="shared" ref="X20:X25" si="6">N20/D20</f>
        <v>0.33333333333333331</v>
      </c>
      <c r="Y20" s="66">
        <v>21</v>
      </c>
      <c r="Z20" s="66">
        <v>10</v>
      </c>
      <c r="AA20" s="66">
        <v>2</v>
      </c>
      <c r="AB20" s="71">
        <f t="shared" ref="AB20:AB25" si="7">(Y20+Z20)/(Y20+Z20+AA20)</f>
        <v>0.93939393939393945</v>
      </c>
      <c r="AC20" s="66">
        <v>0</v>
      </c>
      <c r="AD20" s="66">
        <v>0</v>
      </c>
      <c r="AE20" s="66">
        <v>7</v>
      </c>
      <c r="AF20" s="66">
        <v>0</v>
      </c>
      <c r="AG20" s="66">
        <v>7</v>
      </c>
      <c r="AH20" s="66"/>
      <c r="AI20" s="67"/>
      <c r="AJ20" s="67"/>
      <c r="AK20" s="67"/>
      <c r="AL20" s="67"/>
    </row>
    <row r="21" spans="1:38" x14ac:dyDescent="0.2">
      <c r="A21" s="66">
        <v>19</v>
      </c>
      <c r="B21" s="137" t="s">
        <v>450</v>
      </c>
      <c r="C21" s="66">
        <v>21</v>
      </c>
      <c r="D21" s="66">
        <v>18</v>
      </c>
      <c r="E21" s="73">
        <v>1</v>
      </c>
      <c r="F21" s="66">
        <v>1</v>
      </c>
      <c r="G21" s="66">
        <v>1</v>
      </c>
      <c r="H21" s="66">
        <v>0</v>
      </c>
      <c r="I21" s="66">
        <v>0</v>
      </c>
      <c r="J21" s="66">
        <v>1</v>
      </c>
      <c r="K21" s="66">
        <v>13</v>
      </c>
      <c r="L21" s="66">
        <v>3</v>
      </c>
      <c r="M21" s="66">
        <v>0</v>
      </c>
      <c r="N21" s="66">
        <v>2</v>
      </c>
      <c r="O21" s="66">
        <v>2</v>
      </c>
      <c r="P21" s="66">
        <v>0</v>
      </c>
      <c r="Q21" s="73">
        <v>0</v>
      </c>
      <c r="R21" s="69">
        <v>5</v>
      </c>
      <c r="S21" s="69">
        <v>0</v>
      </c>
      <c r="T21" s="69">
        <v>2</v>
      </c>
      <c r="U21" s="69">
        <v>0</v>
      </c>
      <c r="V21" s="70">
        <f t="shared" si="4"/>
        <v>5.5555555555555552E-2</v>
      </c>
      <c r="W21" s="71">
        <f t="shared" si="5"/>
        <v>0.19047619047619047</v>
      </c>
      <c r="X21" s="72">
        <f t="shared" si="6"/>
        <v>0.1111111111111111</v>
      </c>
      <c r="Y21" s="66">
        <v>12</v>
      </c>
      <c r="Z21" s="66">
        <v>3</v>
      </c>
      <c r="AA21" s="66">
        <v>3</v>
      </c>
      <c r="AB21" s="71">
        <f t="shared" si="7"/>
        <v>0.83333333333333337</v>
      </c>
      <c r="AC21" s="66">
        <v>0</v>
      </c>
      <c r="AD21" s="66">
        <v>0</v>
      </c>
      <c r="AE21" s="66">
        <v>0</v>
      </c>
      <c r="AF21" s="66">
        <v>0</v>
      </c>
      <c r="AG21" s="66">
        <v>5</v>
      </c>
      <c r="AH21" s="66"/>
      <c r="AI21" s="67"/>
      <c r="AJ21" s="67"/>
      <c r="AK21" s="67"/>
      <c r="AL21" s="67"/>
    </row>
    <row r="22" spans="1:38" x14ac:dyDescent="0.2">
      <c r="A22" s="66">
        <v>20</v>
      </c>
      <c r="B22" s="137" t="s">
        <v>474</v>
      </c>
      <c r="C22" s="66">
        <v>34</v>
      </c>
      <c r="D22" s="66">
        <v>30</v>
      </c>
      <c r="E22" s="73">
        <v>9</v>
      </c>
      <c r="F22" s="66">
        <v>10</v>
      </c>
      <c r="G22" s="66">
        <v>3</v>
      </c>
      <c r="H22" s="66">
        <v>0</v>
      </c>
      <c r="I22" s="66">
        <v>0</v>
      </c>
      <c r="J22" s="66">
        <v>8</v>
      </c>
      <c r="K22" s="66">
        <v>4</v>
      </c>
      <c r="L22" s="66">
        <v>3</v>
      </c>
      <c r="M22" s="66">
        <v>1</v>
      </c>
      <c r="N22" s="66">
        <v>13</v>
      </c>
      <c r="O22" s="66">
        <v>3</v>
      </c>
      <c r="P22" s="66">
        <v>0</v>
      </c>
      <c r="Q22" s="73">
        <v>0</v>
      </c>
      <c r="R22" s="69">
        <v>8</v>
      </c>
      <c r="S22" s="69">
        <v>0</v>
      </c>
      <c r="T22" s="69">
        <v>3</v>
      </c>
      <c r="U22" s="69">
        <v>0</v>
      </c>
      <c r="V22" s="70">
        <f t="shared" si="4"/>
        <v>0.33333333333333331</v>
      </c>
      <c r="W22" s="71">
        <f t="shared" si="5"/>
        <v>0.41176470588235292</v>
      </c>
      <c r="X22" s="72">
        <f t="shared" si="6"/>
        <v>0.43333333333333335</v>
      </c>
      <c r="Y22" s="66">
        <v>21</v>
      </c>
      <c r="Z22" s="66">
        <v>7</v>
      </c>
      <c r="AA22" s="66">
        <v>4</v>
      </c>
      <c r="AB22" s="71">
        <f t="shared" si="7"/>
        <v>0.875</v>
      </c>
      <c r="AC22" s="66">
        <v>1</v>
      </c>
      <c r="AD22" s="66">
        <v>2</v>
      </c>
      <c r="AE22" s="66">
        <v>1</v>
      </c>
      <c r="AF22" s="66">
        <v>0</v>
      </c>
      <c r="AG22" s="66">
        <v>7</v>
      </c>
      <c r="AH22" s="66"/>
      <c r="AI22" s="67"/>
      <c r="AJ22" s="67"/>
      <c r="AK22" s="67"/>
      <c r="AL22" s="67"/>
    </row>
    <row r="23" spans="1:38" x14ac:dyDescent="0.2">
      <c r="A23" s="66">
        <v>21</v>
      </c>
      <c r="B23" s="137" t="s">
        <v>490</v>
      </c>
      <c r="C23" s="66">
        <v>34</v>
      </c>
      <c r="D23" s="66">
        <v>28</v>
      </c>
      <c r="E23" s="66">
        <v>6</v>
      </c>
      <c r="F23" s="66">
        <v>9</v>
      </c>
      <c r="G23" s="66">
        <v>3</v>
      </c>
      <c r="H23" s="66">
        <v>1</v>
      </c>
      <c r="I23" s="66">
        <v>0</v>
      </c>
      <c r="J23" s="66">
        <v>5</v>
      </c>
      <c r="K23" s="66">
        <v>4</v>
      </c>
      <c r="L23" s="66">
        <v>4</v>
      </c>
      <c r="M23" s="66">
        <v>1</v>
      </c>
      <c r="N23" s="66">
        <v>14</v>
      </c>
      <c r="O23" s="66">
        <v>0</v>
      </c>
      <c r="P23" s="66">
        <v>1</v>
      </c>
      <c r="Q23" s="73">
        <v>0</v>
      </c>
      <c r="R23" s="69">
        <v>7</v>
      </c>
      <c r="S23" s="69">
        <v>0</v>
      </c>
      <c r="T23" s="69">
        <v>1</v>
      </c>
      <c r="U23" s="69">
        <v>1</v>
      </c>
      <c r="V23" s="70">
        <f t="shared" si="4"/>
        <v>0.32142857142857145</v>
      </c>
      <c r="W23" s="71">
        <f t="shared" si="5"/>
        <v>0.41176470588235292</v>
      </c>
      <c r="X23" s="72">
        <f t="shared" si="6"/>
        <v>0.5</v>
      </c>
      <c r="Y23" s="66">
        <v>21</v>
      </c>
      <c r="Z23" s="66">
        <v>5</v>
      </c>
      <c r="AA23" s="66">
        <v>1</v>
      </c>
      <c r="AB23" s="71">
        <f t="shared" si="7"/>
        <v>0.96296296296296291</v>
      </c>
      <c r="AC23" s="66">
        <v>1</v>
      </c>
      <c r="AD23" s="66">
        <v>1</v>
      </c>
      <c r="AE23" s="66">
        <v>2</v>
      </c>
      <c r="AF23" s="66">
        <v>0</v>
      </c>
      <c r="AG23" s="66">
        <v>7</v>
      </c>
      <c r="AH23" s="66"/>
      <c r="AI23" s="67"/>
      <c r="AJ23" s="67"/>
      <c r="AK23" s="67"/>
      <c r="AL23" s="67"/>
    </row>
    <row r="24" spans="1:38" x14ac:dyDescent="0.2">
      <c r="A24" s="66">
        <v>22</v>
      </c>
      <c r="B24" s="137" t="s">
        <v>474</v>
      </c>
      <c r="C24" s="66">
        <v>42</v>
      </c>
      <c r="D24" s="66">
        <v>33</v>
      </c>
      <c r="E24" s="66">
        <v>21</v>
      </c>
      <c r="F24" s="66">
        <v>16</v>
      </c>
      <c r="G24" s="66">
        <v>1</v>
      </c>
      <c r="H24" s="66">
        <v>0</v>
      </c>
      <c r="I24" s="66">
        <v>0</v>
      </c>
      <c r="J24" s="66">
        <v>21</v>
      </c>
      <c r="K24" s="66">
        <v>4</v>
      </c>
      <c r="L24" s="66">
        <v>5</v>
      </c>
      <c r="M24" s="66">
        <v>4</v>
      </c>
      <c r="N24" s="66">
        <v>17</v>
      </c>
      <c r="O24" s="66">
        <v>3</v>
      </c>
      <c r="P24" s="66">
        <v>1</v>
      </c>
      <c r="Q24" s="73">
        <v>0</v>
      </c>
      <c r="R24" s="69">
        <v>6</v>
      </c>
      <c r="S24" s="69">
        <v>0</v>
      </c>
      <c r="T24" s="69">
        <v>1</v>
      </c>
      <c r="U24" s="69">
        <v>1</v>
      </c>
      <c r="V24" s="70">
        <f t="shared" si="4"/>
        <v>0.48484848484848486</v>
      </c>
      <c r="W24" s="71">
        <f t="shared" si="5"/>
        <v>0.59523809523809523</v>
      </c>
      <c r="X24" s="72">
        <f t="shared" si="6"/>
        <v>0.51515151515151514</v>
      </c>
      <c r="Y24" s="66">
        <v>15</v>
      </c>
      <c r="Z24" s="66">
        <v>4</v>
      </c>
      <c r="AA24" s="66">
        <v>2</v>
      </c>
      <c r="AB24" s="71">
        <f t="shared" si="7"/>
        <v>0.90476190476190477</v>
      </c>
      <c r="AC24" s="66">
        <v>0</v>
      </c>
      <c r="AD24" s="66">
        <v>0</v>
      </c>
      <c r="AE24" s="66">
        <v>9</v>
      </c>
      <c r="AF24" s="66">
        <v>0</v>
      </c>
      <c r="AG24" s="66">
        <v>5</v>
      </c>
      <c r="AH24" s="66"/>
      <c r="AI24" s="67"/>
      <c r="AJ24" s="67"/>
      <c r="AK24" s="67"/>
      <c r="AL24" s="67"/>
    </row>
    <row r="25" spans="1:38" x14ac:dyDescent="0.2">
      <c r="A25" s="66">
        <v>23</v>
      </c>
      <c r="B25" s="137" t="s">
        <v>522</v>
      </c>
      <c r="C25" s="66">
        <v>27</v>
      </c>
      <c r="D25" s="66">
        <v>26</v>
      </c>
      <c r="E25" s="66">
        <v>2</v>
      </c>
      <c r="F25" s="66">
        <v>4</v>
      </c>
      <c r="G25" s="66">
        <v>1</v>
      </c>
      <c r="H25" s="66">
        <v>0</v>
      </c>
      <c r="I25" s="66">
        <v>0</v>
      </c>
      <c r="J25" s="66">
        <v>0</v>
      </c>
      <c r="K25" s="66">
        <v>1</v>
      </c>
      <c r="L25" s="66">
        <v>1</v>
      </c>
      <c r="M25" s="66">
        <v>0</v>
      </c>
      <c r="N25" s="66">
        <v>5</v>
      </c>
      <c r="O25" s="66">
        <v>1</v>
      </c>
      <c r="P25" s="66">
        <v>0</v>
      </c>
      <c r="Q25" s="73">
        <v>0</v>
      </c>
      <c r="R25" s="69">
        <v>3</v>
      </c>
      <c r="S25" s="69">
        <v>0</v>
      </c>
      <c r="T25" s="69">
        <v>2</v>
      </c>
      <c r="U25" s="69">
        <v>0</v>
      </c>
      <c r="V25" s="70">
        <f t="shared" si="4"/>
        <v>0.15384615384615385</v>
      </c>
      <c r="W25" s="71">
        <f t="shared" si="5"/>
        <v>0.18518518518518517</v>
      </c>
      <c r="X25" s="72">
        <f t="shared" si="6"/>
        <v>0.19230769230769232</v>
      </c>
      <c r="Y25" s="66">
        <v>18</v>
      </c>
      <c r="Z25" s="66">
        <v>7</v>
      </c>
      <c r="AA25" s="66">
        <v>3</v>
      </c>
      <c r="AB25" s="71">
        <f t="shared" si="7"/>
        <v>0.8928571428571429</v>
      </c>
      <c r="AC25" s="66">
        <v>1</v>
      </c>
      <c r="AD25" s="66">
        <v>1</v>
      </c>
      <c r="AE25" s="66">
        <v>6</v>
      </c>
      <c r="AF25" s="66">
        <v>0</v>
      </c>
      <c r="AG25" s="66">
        <v>7</v>
      </c>
      <c r="AH25" s="66"/>
      <c r="AI25" s="67"/>
      <c r="AJ25" s="67"/>
      <c r="AK25" s="67"/>
      <c r="AL25" s="67"/>
    </row>
    <row r="26" spans="1:38" x14ac:dyDescent="0.2">
      <c r="A26" s="66">
        <v>24</v>
      </c>
      <c r="B26" s="137" t="s">
        <v>522</v>
      </c>
      <c r="C26" s="66">
        <v>35</v>
      </c>
      <c r="D26" s="66">
        <v>29</v>
      </c>
      <c r="E26" s="66">
        <v>8</v>
      </c>
      <c r="F26" s="66">
        <v>12</v>
      </c>
      <c r="G26" s="66">
        <v>2</v>
      </c>
      <c r="H26" s="66">
        <v>0</v>
      </c>
      <c r="I26" s="66">
        <v>0</v>
      </c>
      <c r="J26" s="66">
        <v>7</v>
      </c>
      <c r="K26" s="66">
        <v>1</v>
      </c>
      <c r="L26" s="66">
        <v>5</v>
      </c>
      <c r="M26" s="66">
        <v>0</v>
      </c>
      <c r="N26" s="66">
        <v>14</v>
      </c>
      <c r="O26" s="66">
        <v>2</v>
      </c>
      <c r="P26" s="66">
        <v>1</v>
      </c>
      <c r="Q26" s="73">
        <v>0</v>
      </c>
      <c r="R26" s="69">
        <v>9</v>
      </c>
      <c r="S26" s="69">
        <v>0</v>
      </c>
      <c r="T26" s="69">
        <v>8</v>
      </c>
      <c r="U26" s="69">
        <v>1</v>
      </c>
      <c r="V26" s="70">
        <f t="shared" ref="V26:V28" si="8">F26/D26</f>
        <v>0.41379310344827586</v>
      </c>
      <c r="W26" s="71">
        <f t="shared" ref="W26:W28" si="9">(F26+L26+M26)/C26</f>
        <v>0.48571428571428571</v>
      </c>
      <c r="X26" s="72">
        <f t="shared" ref="X26:X28" si="10">N26/D26</f>
        <v>0.48275862068965519</v>
      </c>
      <c r="Y26" s="66">
        <v>21</v>
      </c>
      <c r="Z26" s="66">
        <v>6</v>
      </c>
      <c r="AA26" s="66">
        <v>4</v>
      </c>
      <c r="AB26" s="71">
        <f t="shared" ref="AB26:AB27" si="11">(Y26+Z26)/(Y26+Z26+AA26)</f>
        <v>0.87096774193548387</v>
      </c>
      <c r="AC26" s="66">
        <v>0</v>
      </c>
      <c r="AD26" s="66">
        <v>3</v>
      </c>
      <c r="AE26" s="66">
        <v>3</v>
      </c>
      <c r="AF26" s="66">
        <v>0</v>
      </c>
      <c r="AG26" s="66">
        <v>7</v>
      </c>
      <c r="AH26" s="66"/>
      <c r="AI26" s="67"/>
      <c r="AJ26" s="67"/>
      <c r="AK26" s="67"/>
      <c r="AL26" s="67"/>
    </row>
    <row r="27" spans="1:38" x14ac:dyDescent="0.2">
      <c r="A27" s="66">
        <v>25</v>
      </c>
      <c r="B27" s="137" t="s">
        <v>490</v>
      </c>
      <c r="C27" s="66">
        <v>40</v>
      </c>
      <c r="D27" s="66">
        <v>31</v>
      </c>
      <c r="E27" s="66">
        <v>11</v>
      </c>
      <c r="F27" s="66">
        <v>8</v>
      </c>
      <c r="G27" s="66">
        <v>1</v>
      </c>
      <c r="H27" s="66">
        <v>1</v>
      </c>
      <c r="I27" s="66">
        <v>0</v>
      </c>
      <c r="J27" s="66">
        <v>11</v>
      </c>
      <c r="K27" s="66">
        <v>3</v>
      </c>
      <c r="L27" s="66">
        <v>7</v>
      </c>
      <c r="M27" s="66">
        <v>1</v>
      </c>
      <c r="N27" s="66">
        <v>11</v>
      </c>
      <c r="O27" s="66">
        <v>3</v>
      </c>
      <c r="P27" s="66">
        <v>1</v>
      </c>
      <c r="Q27" s="73">
        <v>0</v>
      </c>
      <c r="R27" s="69">
        <v>8</v>
      </c>
      <c r="S27" s="69">
        <v>0</v>
      </c>
      <c r="T27" s="69">
        <v>2</v>
      </c>
      <c r="U27" s="69">
        <v>0</v>
      </c>
      <c r="V27" s="70">
        <f t="shared" si="8"/>
        <v>0.25806451612903225</v>
      </c>
      <c r="W27" s="71">
        <f t="shared" si="9"/>
        <v>0.4</v>
      </c>
      <c r="X27" s="72">
        <f t="shared" si="10"/>
        <v>0.35483870967741937</v>
      </c>
      <c r="Y27" s="66">
        <v>18</v>
      </c>
      <c r="Z27" s="66">
        <v>6</v>
      </c>
      <c r="AA27" s="66">
        <v>4</v>
      </c>
      <c r="AB27" s="71">
        <f t="shared" si="11"/>
        <v>0.8571428571428571</v>
      </c>
      <c r="AC27" s="66">
        <v>0</v>
      </c>
      <c r="AD27" s="66">
        <v>0</v>
      </c>
      <c r="AE27" s="66">
        <v>5</v>
      </c>
      <c r="AF27" s="66">
        <v>0</v>
      </c>
      <c r="AG27" s="66">
        <v>7</v>
      </c>
      <c r="AH27" s="66"/>
      <c r="AI27" s="67"/>
      <c r="AJ27" s="67"/>
      <c r="AK27" s="67"/>
      <c r="AL27" s="67"/>
    </row>
    <row r="28" spans="1:38" x14ac:dyDescent="0.2">
      <c r="A28" s="66">
        <v>26</v>
      </c>
      <c r="B28" s="137" t="s">
        <v>578</v>
      </c>
      <c r="C28" s="66">
        <v>28</v>
      </c>
      <c r="D28" s="66">
        <v>21</v>
      </c>
      <c r="E28" s="66">
        <v>6</v>
      </c>
      <c r="F28" s="66">
        <v>8</v>
      </c>
      <c r="G28" s="66">
        <v>1</v>
      </c>
      <c r="H28" s="66">
        <v>0</v>
      </c>
      <c r="I28" s="66">
        <v>0</v>
      </c>
      <c r="J28" s="66">
        <v>4</v>
      </c>
      <c r="K28" s="66">
        <v>4</v>
      </c>
      <c r="L28" s="66">
        <v>5</v>
      </c>
      <c r="M28" s="66">
        <v>0</v>
      </c>
      <c r="N28" s="66">
        <v>9</v>
      </c>
      <c r="O28" s="66">
        <v>0</v>
      </c>
      <c r="P28" s="66">
        <v>2</v>
      </c>
      <c r="Q28" s="73">
        <v>1</v>
      </c>
      <c r="R28" s="69">
        <v>5</v>
      </c>
      <c r="S28" s="69">
        <v>0</v>
      </c>
      <c r="T28" s="69">
        <v>6</v>
      </c>
      <c r="U28" s="69">
        <v>0</v>
      </c>
      <c r="V28" s="70">
        <f t="shared" si="8"/>
        <v>0.38095238095238093</v>
      </c>
      <c r="W28" s="71">
        <f t="shared" si="9"/>
        <v>0.4642857142857143</v>
      </c>
      <c r="X28" s="72">
        <f t="shared" si="10"/>
        <v>0.42857142857142855</v>
      </c>
      <c r="Y28" s="66">
        <v>21</v>
      </c>
      <c r="Z28" s="66">
        <v>8</v>
      </c>
      <c r="AA28" s="66">
        <v>0</v>
      </c>
      <c r="AB28" s="71">
        <v>1</v>
      </c>
      <c r="AC28" s="66">
        <v>0</v>
      </c>
      <c r="AD28" s="66">
        <v>0</v>
      </c>
      <c r="AE28" s="66">
        <v>0</v>
      </c>
      <c r="AF28" s="66">
        <v>1</v>
      </c>
      <c r="AG28" s="66">
        <v>7</v>
      </c>
      <c r="AH28" s="66"/>
      <c r="AI28" s="67"/>
      <c r="AJ28" s="67"/>
      <c r="AK28" s="67"/>
      <c r="AL28" s="67"/>
    </row>
    <row r="29" spans="1:38" ht="13.5" thickBot="1" x14ac:dyDescent="0.25">
      <c r="A29" s="75">
        <v>27</v>
      </c>
      <c r="B29" s="137" t="s">
        <v>296</v>
      </c>
      <c r="C29" s="76">
        <v>35</v>
      </c>
      <c r="D29" s="77">
        <v>29</v>
      </c>
      <c r="E29" s="76">
        <v>6</v>
      </c>
      <c r="F29" s="76">
        <v>8</v>
      </c>
      <c r="G29" s="76">
        <v>0</v>
      </c>
      <c r="H29" s="76">
        <v>0</v>
      </c>
      <c r="I29" s="76">
        <v>0</v>
      </c>
      <c r="J29" s="76">
        <v>3</v>
      </c>
      <c r="K29" s="76">
        <v>4</v>
      </c>
      <c r="L29" s="76">
        <v>3</v>
      </c>
      <c r="M29" s="76">
        <v>2</v>
      </c>
      <c r="N29" s="76">
        <v>8</v>
      </c>
      <c r="O29" s="76">
        <v>1</v>
      </c>
      <c r="P29" s="76">
        <v>0</v>
      </c>
      <c r="Q29" s="76">
        <v>1</v>
      </c>
      <c r="R29" s="78">
        <v>8</v>
      </c>
      <c r="S29" s="78">
        <v>0</v>
      </c>
      <c r="T29" s="78">
        <v>4</v>
      </c>
      <c r="U29" s="79">
        <v>0</v>
      </c>
      <c r="V29" s="80">
        <f t="shared" si="4"/>
        <v>0.27586206896551724</v>
      </c>
      <c r="W29" s="80">
        <f>(F29+L29+M29)/C29</f>
        <v>0.37142857142857144</v>
      </c>
      <c r="X29" s="81">
        <f>N29/D29</f>
        <v>0.27586206896551724</v>
      </c>
      <c r="Y29" s="77">
        <v>20</v>
      </c>
      <c r="Z29" s="77">
        <v>6</v>
      </c>
      <c r="AA29" s="77">
        <v>4</v>
      </c>
      <c r="AB29" s="80">
        <f>(Y29+Z29)/(Y29+Z29+AA29)</f>
        <v>0.8666666666666667</v>
      </c>
      <c r="AC29" s="77">
        <v>0</v>
      </c>
      <c r="AD29" s="77">
        <v>0</v>
      </c>
      <c r="AE29" s="77">
        <v>1</v>
      </c>
      <c r="AF29" s="77">
        <v>0</v>
      </c>
      <c r="AG29" s="77">
        <v>7</v>
      </c>
      <c r="AH29" s="66"/>
      <c r="AI29" s="67"/>
      <c r="AJ29" s="67"/>
      <c r="AK29" s="67"/>
      <c r="AL29" s="67"/>
    </row>
    <row r="30" spans="1:38" x14ac:dyDescent="0.2">
      <c r="A30" s="235" t="s">
        <v>109</v>
      </c>
      <c r="B30" s="235"/>
      <c r="C30" s="2">
        <f>SUM(C3:C29)</f>
        <v>878</v>
      </c>
      <c r="D30" s="2">
        <v>704</v>
      </c>
      <c r="E30" s="2">
        <f t="shared" ref="E30:U30" si="12">SUM(E3:E29)</f>
        <v>198</v>
      </c>
      <c r="F30" s="2">
        <f t="shared" si="12"/>
        <v>210</v>
      </c>
      <c r="G30" s="2">
        <f t="shared" si="12"/>
        <v>34</v>
      </c>
      <c r="H30" s="2">
        <v>9</v>
      </c>
      <c r="I30" s="2">
        <f t="shared" si="12"/>
        <v>2</v>
      </c>
      <c r="J30" s="2">
        <f>SUM(J3:J29)</f>
        <v>162</v>
      </c>
      <c r="K30" s="2">
        <f t="shared" si="12"/>
        <v>165</v>
      </c>
      <c r="L30" s="2">
        <v>125</v>
      </c>
      <c r="M30" s="2">
        <f t="shared" si="12"/>
        <v>27</v>
      </c>
      <c r="N30" s="2">
        <f t="shared" si="12"/>
        <v>263</v>
      </c>
      <c r="O30" s="2">
        <f t="shared" si="12"/>
        <v>40</v>
      </c>
      <c r="P30" s="2">
        <f t="shared" si="12"/>
        <v>14</v>
      </c>
      <c r="Q30" s="2">
        <f t="shared" si="12"/>
        <v>9</v>
      </c>
      <c r="R30" s="12">
        <f t="shared" si="12"/>
        <v>185</v>
      </c>
      <c r="S30" s="12">
        <f t="shared" si="12"/>
        <v>2</v>
      </c>
      <c r="T30" s="12">
        <f>SUM(T3:T29)</f>
        <v>106</v>
      </c>
      <c r="U30" s="12">
        <f t="shared" si="12"/>
        <v>14</v>
      </c>
      <c r="V30" s="45">
        <f t="shared" si="4"/>
        <v>0.29829545454545453</v>
      </c>
      <c r="W30" s="45">
        <f>(F30+L30+M30)/C30</f>
        <v>0.41230068337129838</v>
      </c>
      <c r="X30" s="45">
        <f>N30/D30</f>
        <v>0.37357954545454547</v>
      </c>
      <c r="Y30" s="2">
        <f>SUM(Y3:Y29)</f>
        <v>512</v>
      </c>
      <c r="Z30" s="2">
        <f>SUM(Z3:Z29)</f>
        <v>168</v>
      </c>
      <c r="AA30" s="2">
        <f>SUM(AA3:AA29)</f>
        <v>69</v>
      </c>
      <c r="AB30" s="45">
        <f t="shared" si="3"/>
        <v>0.90787716955941256</v>
      </c>
      <c r="AC30" s="2">
        <f>SUM(AC3:AC29)</f>
        <v>9</v>
      </c>
      <c r="AD30" s="2">
        <f>SUM(AD3:AD29)</f>
        <v>20</v>
      </c>
      <c r="AE30" s="2">
        <f>SUM(AE3:AE29)</f>
        <v>65</v>
      </c>
      <c r="AF30" s="2">
        <f>SUM(AF3:AF29)</f>
        <v>4</v>
      </c>
      <c r="AG30" s="2">
        <f>SUM(AG3:AG29)</f>
        <v>179</v>
      </c>
      <c r="AH30" s="66"/>
      <c r="AI30" s="67"/>
      <c r="AJ30" s="67"/>
      <c r="AK30" s="67"/>
      <c r="AL30" s="67"/>
    </row>
    <row r="31" spans="1:38" x14ac:dyDescent="0.2">
      <c r="A31" s="17"/>
      <c r="B31" s="1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6"/>
      <c r="W31" s="66"/>
      <c r="X31" s="66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1:38" x14ac:dyDescent="0.2">
      <c r="A32" s="233" t="s">
        <v>114</v>
      </c>
      <c r="B32" s="233"/>
      <c r="C32" s="73">
        <v>946</v>
      </c>
      <c r="D32" s="73">
        <v>776</v>
      </c>
      <c r="E32" s="73">
        <v>222</v>
      </c>
      <c r="F32" s="73">
        <v>276</v>
      </c>
      <c r="G32" s="73">
        <v>53</v>
      </c>
      <c r="H32" s="73">
        <v>20</v>
      </c>
      <c r="I32" s="73">
        <v>17</v>
      </c>
      <c r="J32" s="73">
        <v>182</v>
      </c>
      <c r="K32" s="73">
        <v>195</v>
      </c>
      <c r="L32" s="73">
        <v>146</v>
      </c>
      <c r="M32" s="66">
        <v>27</v>
      </c>
      <c r="N32" s="66">
        <v>370</v>
      </c>
      <c r="O32" s="66" t="s">
        <v>1</v>
      </c>
      <c r="P32" s="66" t="s">
        <v>1</v>
      </c>
      <c r="Q32" s="66" t="s">
        <v>1</v>
      </c>
      <c r="R32" s="66" t="s">
        <v>1</v>
      </c>
      <c r="S32" s="66" t="s">
        <v>1</v>
      </c>
      <c r="T32" s="66">
        <v>121</v>
      </c>
      <c r="U32" s="66" t="s">
        <v>1</v>
      </c>
      <c r="V32" s="71">
        <v>0.38600000000000001</v>
      </c>
      <c r="W32" s="71">
        <v>0.47799999999999998</v>
      </c>
      <c r="X32" s="71">
        <v>0.60499999999999998</v>
      </c>
      <c r="Y32" s="66" t="s">
        <v>1</v>
      </c>
      <c r="Z32" s="66" t="s">
        <v>1</v>
      </c>
      <c r="AA32" s="66" t="s">
        <v>1</v>
      </c>
      <c r="AB32" s="66" t="s">
        <v>1</v>
      </c>
      <c r="AC32" s="66" t="s">
        <v>1</v>
      </c>
      <c r="AD32" s="66" t="s">
        <v>1</v>
      </c>
      <c r="AE32" s="66" t="s">
        <v>1</v>
      </c>
      <c r="AF32" s="66" t="s">
        <v>1</v>
      </c>
      <c r="AG32" s="66" t="s">
        <v>1</v>
      </c>
      <c r="AH32" s="67"/>
      <c r="AI32" s="67"/>
      <c r="AJ32" s="67"/>
      <c r="AK32" s="67"/>
      <c r="AL32" s="67"/>
    </row>
    <row r="33" spans="1:38" x14ac:dyDescent="0.2">
      <c r="A33" s="234" t="s">
        <v>110</v>
      </c>
      <c r="B33" s="234"/>
      <c r="C33" s="82">
        <f>C30/27</f>
        <v>32.518518518518519</v>
      </c>
      <c r="D33" s="82">
        <f t="shared" ref="D33:U33" si="13">D30/27</f>
        <v>26.074074074074073</v>
      </c>
      <c r="E33" s="82">
        <f t="shared" si="13"/>
        <v>7.333333333333333</v>
      </c>
      <c r="F33" s="82">
        <f t="shared" si="13"/>
        <v>7.7777777777777777</v>
      </c>
      <c r="G33" s="82">
        <f t="shared" si="13"/>
        <v>1.2592592592592593</v>
      </c>
      <c r="H33" s="82">
        <f t="shared" si="13"/>
        <v>0.33333333333333331</v>
      </c>
      <c r="I33" s="82">
        <f t="shared" si="13"/>
        <v>7.407407407407407E-2</v>
      </c>
      <c r="J33" s="82">
        <f t="shared" si="13"/>
        <v>6</v>
      </c>
      <c r="K33" s="82">
        <f t="shared" si="13"/>
        <v>6.1111111111111107</v>
      </c>
      <c r="L33" s="82">
        <f t="shared" si="13"/>
        <v>4.6296296296296298</v>
      </c>
      <c r="M33" s="82">
        <f t="shared" si="13"/>
        <v>1</v>
      </c>
      <c r="N33" s="82">
        <f t="shared" si="13"/>
        <v>9.7407407407407405</v>
      </c>
      <c r="O33" s="82">
        <f t="shared" si="13"/>
        <v>1.4814814814814814</v>
      </c>
      <c r="P33" s="82">
        <f t="shared" si="13"/>
        <v>0.51851851851851849</v>
      </c>
      <c r="Q33" s="82">
        <f t="shared" si="13"/>
        <v>0.33333333333333331</v>
      </c>
      <c r="R33" s="82">
        <f t="shared" si="13"/>
        <v>6.8518518518518521</v>
      </c>
      <c r="S33" s="82">
        <f t="shared" si="13"/>
        <v>7.407407407407407E-2</v>
      </c>
      <c r="T33" s="82">
        <f t="shared" si="13"/>
        <v>3.925925925925926</v>
      </c>
      <c r="U33" s="82">
        <f t="shared" si="13"/>
        <v>0.51851851851851849</v>
      </c>
      <c r="V33" s="71">
        <f>V30</f>
        <v>0.29829545454545453</v>
      </c>
      <c r="W33" s="71">
        <f>W30</f>
        <v>0.41230068337129838</v>
      </c>
      <c r="X33" s="71">
        <f>X30</f>
        <v>0.37357954545454547</v>
      </c>
      <c r="Y33" s="82">
        <f>Y30/27</f>
        <v>18.962962962962962</v>
      </c>
      <c r="Z33" s="82">
        <f t="shared" ref="Z33:AA33" si="14">Z30/27</f>
        <v>6.2222222222222223</v>
      </c>
      <c r="AA33" s="82">
        <f t="shared" si="14"/>
        <v>2.5555555555555554</v>
      </c>
      <c r="AB33" s="71">
        <f>AB30</f>
        <v>0.90787716955941256</v>
      </c>
      <c r="AC33" s="82">
        <f>AC30/27</f>
        <v>0.33333333333333331</v>
      </c>
      <c r="AD33" s="82">
        <f t="shared" ref="AD33:AG33" si="15">AD30/27</f>
        <v>0.7407407407407407</v>
      </c>
      <c r="AE33" s="82">
        <f t="shared" si="15"/>
        <v>2.4074074074074074</v>
      </c>
      <c r="AF33" s="82">
        <f t="shared" si="15"/>
        <v>0.14814814814814814</v>
      </c>
      <c r="AG33" s="82">
        <f t="shared" si="15"/>
        <v>6.6296296296296298</v>
      </c>
      <c r="AH33" s="67"/>
      <c r="AI33" s="67"/>
      <c r="AJ33" s="67"/>
      <c r="AK33" s="67"/>
      <c r="AL33" s="67"/>
    </row>
    <row r="34" spans="1:38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6"/>
      <c r="W34" s="66"/>
      <c r="X34" s="66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1:38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83"/>
      <c r="M35" s="67"/>
      <c r="N35" s="67"/>
      <c r="O35" s="67"/>
      <c r="P35" s="67"/>
      <c r="Q35" s="67"/>
      <c r="R35" s="67"/>
      <c r="S35" s="67"/>
      <c r="T35" s="67"/>
      <c r="U35" s="67"/>
      <c r="V35" s="66"/>
      <c r="W35" s="66"/>
      <c r="X35" s="66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x14ac:dyDescent="0.2">
      <c r="A36" s="234" t="s">
        <v>189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</row>
    <row r="37" spans="1:38" ht="13.5" thickBot="1" x14ac:dyDescent="0.25">
      <c r="A37" s="39" t="s">
        <v>187</v>
      </c>
      <c r="B37" s="38" t="s">
        <v>2</v>
      </c>
      <c r="C37" s="38" t="s">
        <v>96</v>
      </c>
      <c r="D37" s="38" t="s">
        <v>3</v>
      </c>
      <c r="E37" s="38" t="s">
        <v>5</v>
      </c>
      <c r="F37" s="38" t="s">
        <v>4</v>
      </c>
      <c r="G37" s="38" t="s">
        <v>7</v>
      </c>
      <c r="H37" s="38" t="s">
        <v>8</v>
      </c>
      <c r="I37" s="38" t="s">
        <v>9</v>
      </c>
      <c r="J37" s="38" t="s">
        <v>6</v>
      </c>
      <c r="K37" s="38" t="s">
        <v>10</v>
      </c>
      <c r="L37" s="38" t="s">
        <v>11</v>
      </c>
      <c r="M37" s="38" t="s">
        <v>20</v>
      </c>
      <c r="N37" s="38" t="s">
        <v>102</v>
      </c>
      <c r="O37" s="38" t="s">
        <v>21</v>
      </c>
      <c r="P37" s="38" t="s">
        <v>27</v>
      </c>
      <c r="Q37" s="38" t="s">
        <v>123</v>
      </c>
      <c r="R37" s="38" t="s">
        <v>101</v>
      </c>
      <c r="S37" s="38" t="s">
        <v>103</v>
      </c>
      <c r="T37" s="38" t="s">
        <v>12</v>
      </c>
      <c r="U37" s="38" t="s">
        <v>13</v>
      </c>
      <c r="V37" s="38" t="s">
        <v>17</v>
      </c>
      <c r="W37" s="38" t="s">
        <v>18</v>
      </c>
      <c r="X37" s="40" t="s">
        <v>19</v>
      </c>
      <c r="Y37" s="38" t="s">
        <v>14</v>
      </c>
      <c r="Z37" s="38" t="s">
        <v>15</v>
      </c>
      <c r="AA37" s="38" t="s">
        <v>16</v>
      </c>
      <c r="AB37" s="38" t="s">
        <v>115</v>
      </c>
      <c r="AC37" s="38" t="s">
        <v>99</v>
      </c>
      <c r="AD37" s="38" t="s">
        <v>22</v>
      </c>
      <c r="AE37" s="38" t="s">
        <v>12</v>
      </c>
      <c r="AF37" s="38" t="s">
        <v>13</v>
      </c>
      <c r="AG37" s="29" t="s">
        <v>25</v>
      </c>
      <c r="AH37" s="11"/>
      <c r="AI37" s="11"/>
      <c r="AJ37" s="11"/>
      <c r="AK37" s="11"/>
      <c r="AL37" s="11"/>
    </row>
    <row r="38" spans="1:38" x14ac:dyDescent="0.2">
      <c r="A38" s="66">
        <v>10</v>
      </c>
      <c r="B38" s="137" t="s">
        <v>298</v>
      </c>
      <c r="C38" s="66">
        <v>28</v>
      </c>
      <c r="D38" s="66">
        <v>25</v>
      </c>
      <c r="E38" s="66">
        <v>2</v>
      </c>
      <c r="F38" s="66">
        <v>3</v>
      </c>
      <c r="G38" s="66">
        <v>0</v>
      </c>
      <c r="H38" s="66">
        <v>0</v>
      </c>
      <c r="I38" s="66">
        <v>0</v>
      </c>
      <c r="J38" s="66">
        <v>1</v>
      </c>
      <c r="K38" s="66">
        <v>16</v>
      </c>
      <c r="L38" s="66">
        <v>1</v>
      </c>
      <c r="M38" s="66">
        <v>0</v>
      </c>
      <c r="N38" s="66">
        <v>3</v>
      </c>
      <c r="O38" s="66">
        <v>1</v>
      </c>
      <c r="P38" s="66">
        <v>0</v>
      </c>
      <c r="Q38" s="73">
        <v>1</v>
      </c>
      <c r="R38" s="69">
        <v>2</v>
      </c>
      <c r="S38" s="69">
        <v>0</v>
      </c>
      <c r="T38" s="69">
        <v>3</v>
      </c>
      <c r="U38" s="69">
        <v>1</v>
      </c>
      <c r="V38" s="70">
        <f t="shared" ref="V38" si="16">F38/D38</f>
        <v>0.12</v>
      </c>
      <c r="W38" s="71">
        <f t="shared" ref="W38" si="17">(F38+L38+M38)/C38</f>
        <v>0.14285714285714285</v>
      </c>
      <c r="X38" s="72">
        <f t="shared" ref="X38" si="18">N38/D38</f>
        <v>0.12</v>
      </c>
      <c r="Y38" s="66">
        <v>24</v>
      </c>
      <c r="Z38" s="66">
        <v>10</v>
      </c>
      <c r="AA38" s="66">
        <v>1</v>
      </c>
      <c r="AB38" s="71">
        <f t="shared" ref="AB38" si="19">(Y38+Z38)/(Y38+Z38+AA38)</f>
        <v>0.97142857142857142</v>
      </c>
      <c r="AC38" s="66">
        <v>0</v>
      </c>
      <c r="AD38" s="66">
        <v>0</v>
      </c>
      <c r="AE38" s="66">
        <v>0</v>
      </c>
      <c r="AF38" s="66">
        <v>1</v>
      </c>
      <c r="AG38" s="66">
        <v>8</v>
      </c>
      <c r="AH38" s="75"/>
      <c r="AI38" s="75"/>
      <c r="AJ38" s="73"/>
      <c r="AK38" s="73"/>
      <c r="AL38" s="73"/>
    </row>
    <row r="39" spans="1:38" x14ac:dyDescent="0.2">
      <c r="A39" s="66">
        <v>11</v>
      </c>
      <c r="B39" s="137" t="s">
        <v>298</v>
      </c>
      <c r="C39" s="66">
        <v>45</v>
      </c>
      <c r="D39" s="66">
        <v>33</v>
      </c>
      <c r="E39" s="66">
        <v>14</v>
      </c>
      <c r="F39" s="66">
        <v>15</v>
      </c>
      <c r="G39" s="66">
        <v>2</v>
      </c>
      <c r="H39" s="66">
        <v>0</v>
      </c>
      <c r="I39" s="66">
        <v>0</v>
      </c>
      <c r="J39" s="66">
        <v>14</v>
      </c>
      <c r="K39" s="66">
        <v>5</v>
      </c>
      <c r="L39" s="66">
        <v>9</v>
      </c>
      <c r="M39" s="66">
        <v>1</v>
      </c>
      <c r="N39" s="66">
        <v>17</v>
      </c>
      <c r="O39" s="66">
        <v>1</v>
      </c>
      <c r="P39" s="66">
        <v>2</v>
      </c>
      <c r="Q39" s="73">
        <v>0</v>
      </c>
      <c r="R39" s="69">
        <v>9</v>
      </c>
      <c r="S39" s="69">
        <v>0</v>
      </c>
      <c r="T39" s="69">
        <v>7</v>
      </c>
      <c r="U39" s="69">
        <v>0</v>
      </c>
      <c r="V39" s="70">
        <f t="shared" ref="V39:V47" si="20">F39/D39</f>
        <v>0.45454545454545453</v>
      </c>
      <c r="W39" s="71">
        <f t="shared" ref="W39:W47" si="21">(F39+L39+M39)/C39</f>
        <v>0.55555555555555558</v>
      </c>
      <c r="X39" s="72">
        <f t="shared" ref="X39:X47" si="22">N39/D39</f>
        <v>0.51515151515151514</v>
      </c>
      <c r="Y39" s="66">
        <v>21</v>
      </c>
      <c r="Z39" s="66">
        <v>6</v>
      </c>
      <c r="AA39" s="66">
        <v>1</v>
      </c>
      <c r="AB39" s="71">
        <f t="shared" ref="AB39:AB47" si="23">(Y39+Z39)/(Y39+Z39+AA39)</f>
        <v>0.9642857142857143</v>
      </c>
      <c r="AC39" s="66">
        <v>1</v>
      </c>
      <c r="AD39" s="66">
        <v>2</v>
      </c>
      <c r="AE39" s="66">
        <v>6</v>
      </c>
      <c r="AF39" s="66">
        <v>0</v>
      </c>
      <c r="AG39" s="66">
        <v>7</v>
      </c>
      <c r="AH39" s="75"/>
      <c r="AI39" s="75"/>
      <c r="AJ39" s="73"/>
      <c r="AK39" s="73"/>
      <c r="AL39" s="73"/>
    </row>
    <row r="40" spans="1:38" x14ac:dyDescent="0.2">
      <c r="A40" s="66">
        <v>12</v>
      </c>
      <c r="B40" s="137" t="s">
        <v>374</v>
      </c>
      <c r="C40" s="66">
        <v>30</v>
      </c>
      <c r="D40" s="66">
        <v>24</v>
      </c>
      <c r="E40" s="66">
        <v>8</v>
      </c>
      <c r="F40" s="66">
        <v>9</v>
      </c>
      <c r="G40" s="66">
        <v>1</v>
      </c>
      <c r="H40" s="66">
        <v>1</v>
      </c>
      <c r="I40" s="66">
        <v>1</v>
      </c>
      <c r="J40" s="66">
        <v>8</v>
      </c>
      <c r="K40" s="66">
        <v>9</v>
      </c>
      <c r="L40" s="66">
        <v>5</v>
      </c>
      <c r="M40" s="66">
        <v>0</v>
      </c>
      <c r="N40" s="66">
        <v>15</v>
      </c>
      <c r="O40" s="66">
        <v>0</v>
      </c>
      <c r="P40" s="66">
        <v>0</v>
      </c>
      <c r="Q40" s="73">
        <v>1</v>
      </c>
      <c r="R40" s="69">
        <v>4</v>
      </c>
      <c r="S40" s="69">
        <v>0</v>
      </c>
      <c r="T40" s="69">
        <v>3</v>
      </c>
      <c r="U40" s="69">
        <v>2</v>
      </c>
      <c r="V40" s="70">
        <f t="shared" si="20"/>
        <v>0.375</v>
      </c>
      <c r="W40" s="71">
        <f t="shared" si="21"/>
        <v>0.46666666666666667</v>
      </c>
      <c r="X40" s="72">
        <f t="shared" si="22"/>
        <v>0.625</v>
      </c>
      <c r="Y40" s="66">
        <v>21</v>
      </c>
      <c r="Z40" s="66">
        <v>7</v>
      </c>
      <c r="AA40" s="66">
        <v>2</v>
      </c>
      <c r="AB40" s="71">
        <f t="shared" si="23"/>
        <v>0.93333333333333335</v>
      </c>
      <c r="AC40" s="66">
        <v>0</v>
      </c>
      <c r="AD40" s="66">
        <v>1</v>
      </c>
      <c r="AE40" s="66">
        <v>0</v>
      </c>
      <c r="AF40" s="66">
        <v>0</v>
      </c>
      <c r="AG40" s="66">
        <v>7</v>
      </c>
      <c r="AH40" s="75"/>
      <c r="AI40" s="75"/>
      <c r="AJ40" s="73"/>
      <c r="AK40" s="73"/>
      <c r="AL40" s="73"/>
    </row>
    <row r="41" spans="1:38" x14ac:dyDescent="0.2">
      <c r="A41" s="66">
        <v>13</v>
      </c>
      <c r="B41" s="137" t="s">
        <v>374</v>
      </c>
      <c r="C41" s="66">
        <v>34</v>
      </c>
      <c r="D41" s="66">
        <v>26</v>
      </c>
      <c r="E41" s="66">
        <v>2</v>
      </c>
      <c r="F41" s="66">
        <v>5</v>
      </c>
      <c r="G41" s="66">
        <v>0</v>
      </c>
      <c r="H41" s="66">
        <v>0</v>
      </c>
      <c r="I41" s="66">
        <v>0</v>
      </c>
      <c r="J41" s="66">
        <v>1</v>
      </c>
      <c r="K41" s="66">
        <v>9</v>
      </c>
      <c r="L41" s="66">
        <v>6</v>
      </c>
      <c r="M41" s="66">
        <v>2</v>
      </c>
      <c r="N41" s="66">
        <v>5</v>
      </c>
      <c r="O41" s="66">
        <v>0</v>
      </c>
      <c r="P41" s="66">
        <v>0</v>
      </c>
      <c r="Q41" s="75">
        <v>0</v>
      </c>
      <c r="R41" s="69">
        <v>11</v>
      </c>
      <c r="S41" s="69">
        <v>0</v>
      </c>
      <c r="T41" s="69">
        <v>1</v>
      </c>
      <c r="U41" s="69">
        <v>1</v>
      </c>
      <c r="V41" s="70">
        <f t="shared" si="20"/>
        <v>0.19230769230769232</v>
      </c>
      <c r="W41" s="71">
        <f t="shared" si="21"/>
        <v>0.38235294117647056</v>
      </c>
      <c r="X41" s="72">
        <f t="shared" si="22"/>
        <v>0.19230769230769232</v>
      </c>
      <c r="Y41" s="66">
        <v>18</v>
      </c>
      <c r="Z41" s="66">
        <v>3</v>
      </c>
      <c r="AA41" s="66">
        <v>1</v>
      </c>
      <c r="AB41" s="71">
        <f t="shared" si="23"/>
        <v>0.95454545454545459</v>
      </c>
      <c r="AC41" s="66">
        <v>1</v>
      </c>
      <c r="AD41" s="66">
        <v>1</v>
      </c>
      <c r="AE41" s="66">
        <v>0</v>
      </c>
      <c r="AF41" s="66">
        <v>0</v>
      </c>
      <c r="AG41" s="66">
        <v>7</v>
      </c>
      <c r="AH41" s="73"/>
      <c r="AI41" s="73"/>
      <c r="AJ41" s="73"/>
      <c r="AK41" s="73"/>
      <c r="AL41" s="73"/>
    </row>
    <row r="42" spans="1:38" x14ac:dyDescent="0.2">
      <c r="A42" s="66">
        <v>18</v>
      </c>
      <c r="B42" s="137" t="s">
        <v>450</v>
      </c>
      <c r="C42" s="66">
        <v>31</v>
      </c>
      <c r="D42" s="66">
        <v>27</v>
      </c>
      <c r="E42" s="66">
        <v>3</v>
      </c>
      <c r="F42" s="66">
        <v>7</v>
      </c>
      <c r="G42" s="66">
        <v>2</v>
      </c>
      <c r="H42" s="66">
        <v>0</v>
      </c>
      <c r="I42" s="66">
        <v>0</v>
      </c>
      <c r="J42" s="66">
        <v>3</v>
      </c>
      <c r="K42" s="66">
        <v>9</v>
      </c>
      <c r="L42" s="66">
        <v>3</v>
      </c>
      <c r="M42" s="66">
        <v>1</v>
      </c>
      <c r="N42" s="66">
        <v>9</v>
      </c>
      <c r="O42" s="66">
        <v>1</v>
      </c>
      <c r="P42" s="66">
        <v>0</v>
      </c>
      <c r="Q42" s="73">
        <v>0</v>
      </c>
      <c r="R42" s="69">
        <v>7</v>
      </c>
      <c r="S42" s="69">
        <v>0</v>
      </c>
      <c r="T42" s="69">
        <v>1</v>
      </c>
      <c r="U42" s="69">
        <v>0</v>
      </c>
      <c r="V42" s="70">
        <f t="shared" si="20"/>
        <v>0.25925925925925924</v>
      </c>
      <c r="W42" s="71">
        <f t="shared" si="21"/>
        <v>0.35483870967741937</v>
      </c>
      <c r="X42" s="72">
        <f t="shared" si="22"/>
        <v>0.33333333333333331</v>
      </c>
      <c r="Y42" s="66">
        <v>21</v>
      </c>
      <c r="Z42" s="66">
        <v>10</v>
      </c>
      <c r="AA42" s="66">
        <v>2</v>
      </c>
      <c r="AB42" s="71">
        <f t="shared" si="23"/>
        <v>0.93939393939393945</v>
      </c>
      <c r="AC42" s="66">
        <v>0</v>
      </c>
      <c r="AD42" s="66">
        <v>0</v>
      </c>
      <c r="AE42" s="66">
        <v>7</v>
      </c>
      <c r="AF42" s="66">
        <v>0</v>
      </c>
      <c r="AG42" s="66">
        <v>7</v>
      </c>
      <c r="AH42" s="73"/>
      <c r="AI42" s="73"/>
      <c r="AJ42" s="73"/>
      <c r="AK42" s="73"/>
      <c r="AL42" s="73"/>
    </row>
    <row r="43" spans="1:38" x14ac:dyDescent="0.2">
      <c r="A43" s="66">
        <v>19</v>
      </c>
      <c r="B43" s="137" t="s">
        <v>450</v>
      </c>
      <c r="C43" s="66">
        <v>21</v>
      </c>
      <c r="D43" s="66">
        <v>18</v>
      </c>
      <c r="E43" s="73">
        <v>1</v>
      </c>
      <c r="F43" s="66">
        <v>1</v>
      </c>
      <c r="G43" s="66">
        <v>1</v>
      </c>
      <c r="H43" s="66">
        <v>0</v>
      </c>
      <c r="I43" s="66">
        <v>0</v>
      </c>
      <c r="J43" s="66">
        <v>1</v>
      </c>
      <c r="K43" s="66">
        <v>13</v>
      </c>
      <c r="L43" s="66">
        <v>3</v>
      </c>
      <c r="M43" s="66">
        <v>0</v>
      </c>
      <c r="N43" s="66">
        <v>2</v>
      </c>
      <c r="O43" s="66">
        <v>2</v>
      </c>
      <c r="P43" s="66">
        <v>0</v>
      </c>
      <c r="Q43" s="73">
        <v>0</v>
      </c>
      <c r="R43" s="69">
        <v>5</v>
      </c>
      <c r="S43" s="69">
        <v>0</v>
      </c>
      <c r="T43" s="69">
        <v>2</v>
      </c>
      <c r="U43" s="69">
        <v>0</v>
      </c>
      <c r="V43" s="70">
        <f t="shared" si="20"/>
        <v>5.5555555555555552E-2</v>
      </c>
      <c r="W43" s="71">
        <f t="shared" si="21"/>
        <v>0.19047619047619047</v>
      </c>
      <c r="X43" s="72">
        <f t="shared" si="22"/>
        <v>0.1111111111111111</v>
      </c>
      <c r="Y43" s="66">
        <v>12</v>
      </c>
      <c r="Z43" s="66">
        <v>3</v>
      </c>
      <c r="AA43" s="66">
        <v>3</v>
      </c>
      <c r="AB43" s="71">
        <f t="shared" si="23"/>
        <v>0.83333333333333337</v>
      </c>
      <c r="AC43" s="66">
        <v>0</v>
      </c>
      <c r="AD43" s="66">
        <v>0</v>
      </c>
      <c r="AE43" s="66">
        <v>0</v>
      </c>
      <c r="AF43" s="66">
        <v>0</v>
      </c>
      <c r="AG43" s="66">
        <v>5</v>
      </c>
      <c r="AH43" s="73"/>
      <c r="AI43" s="73"/>
      <c r="AJ43" s="73"/>
      <c r="AK43" s="73"/>
      <c r="AL43" s="73"/>
    </row>
    <row r="44" spans="1:38" x14ac:dyDescent="0.2">
      <c r="A44" s="66">
        <v>21</v>
      </c>
      <c r="B44" s="137" t="s">
        <v>490</v>
      </c>
      <c r="C44" s="66">
        <v>34</v>
      </c>
      <c r="D44" s="66">
        <v>28</v>
      </c>
      <c r="E44" s="66">
        <v>6</v>
      </c>
      <c r="F44" s="66">
        <v>9</v>
      </c>
      <c r="G44" s="66">
        <v>3</v>
      </c>
      <c r="H44" s="66">
        <v>1</v>
      </c>
      <c r="I44" s="66">
        <v>0</v>
      </c>
      <c r="J44" s="66">
        <v>5</v>
      </c>
      <c r="K44" s="66">
        <v>4</v>
      </c>
      <c r="L44" s="66">
        <v>4</v>
      </c>
      <c r="M44" s="66">
        <v>1</v>
      </c>
      <c r="N44" s="66">
        <v>14</v>
      </c>
      <c r="O44" s="66">
        <v>0</v>
      </c>
      <c r="P44" s="66">
        <v>1</v>
      </c>
      <c r="Q44" s="73">
        <v>0</v>
      </c>
      <c r="R44" s="69">
        <v>7</v>
      </c>
      <c r="S44" s="69">
        <v>0</v>
      </c>
      <c r="T44" s="69">
        <v>1</v>
      </c>
      <c r="U44" s="69">
        <v>1</v>
      </c>
      <c r="V44" s="70">
        <f t="shared" si="20"/>
        <v>0.32142857142857145</v>
      </c>
      <c r="W44" s="71">
        <f t="shared" si="21"/>
        <v>0.41176470588235292</v>
      </c>
      <c r="X44" s="72">
        <f t="shared" si="22"/>
        <v>0.5</v>
      </c>
      <c r="Y44" s="66">
        <v>21</v>
      </c>
      <c r="Z44" s="66">
        <v>5</v>
      </c>
      <c r="AA44" s="66">
        <v>1</v>
      </c>
      <c r="AB44" s="71">
        <f t="shared" si="23"/>
        <v>0.96296296296296291</v>
      </c>
      <c r="AC44" s="66">
        <v>1</v>
      </c>
      <c r="AD44" s="66">
        <v>0</v>
      </c>
      <c r="AE44" s="66">
        <v>2</v>
      </c>
      <c r="AF44" s="66">
        <v>0</v>
      </c>
      <c r="AG44" s="66">
        <v>7</v>
      </c>
      <c r="AH44" s="73"/>
      <c r="AI44" s="73"/>
      <c r="AJ44" s="73"/>
      <c r="AK44" s="73"/>
      <c r="AL44" s="73"/>
    </row>
    <row r="45" spans="1:38" x14ac:dyDescent="0.2">
      <c r="A45" s="66">
        <v>23</v>
      </c>
      <c r="B45" s="137" t="s">
        <v>522</v>
      </c>
      <c r="C45" s="66">
        <v>27</v>
      </c>
      <c r="D45" s="66">
        <v>26</v>
      </c>
      <c r="E45" s="66">
        <v>2</v>
      </c>
      <c r="F45" s="66">
        <v>4</v>
      </c>
      <c r="G45" s="66">
        <v>1</v>
      </c>
      <c r="H45" s="66">
        <v>0</v>
      </c>
      <c r="I45" s="66">
        <v>0</v>
      </c>
      <c r="J45" s="66">
        <v>0</v>
      </c>
      <c r="K45" s="66">
        <v>1</v>
      </c>
      <c r="L45" s="66">
        <v>1</v>
      </c>
      <c r="M45" s="66">
        <v>0</v>
      </c>
      <c r="N45" s="66">
        <v>5</v>
      </c>
      <c r="O45" s="66">
        <v>1</v>
      </c>
      <c r="P45" s="66">
        <v>0</v>
      </c>
      <c r="Q45" s="73">
        <v>0</v>
      </c>
      <c r="R45" s="69">
        <v>3</v>
      </c>
      <c r="S45" s="69">
        <v>0</v>
      </c>
      <c r="T45" s="69">
        <v>2</v>
      </c>
      <c r="U45" s="69">
        <v>0</v>
      </c>
      <c r="V45" s="70">
        <f t="shared" si="20"/>
        <v>0.15384615384615385</v>
      </c>
      <c r="W45" s="71">
        <f t="shared" si="21"/>
        <v>0.18518518518518517</v>
      </c>
      <c r="X45" s="72">
        <f t="shared" si="22"/>
        <v>0.19230769230769232</v>
      </c>
      <c r="Y45" s="66">
        <v>18</v>
      </c>
      <c r="Z45" s="66">
        <v>7</v>
      </c>
      <c r="AA45" s="66">
        <v>3</v>
      </c>
      <c r="AB45" s="71">
        <f t="shared" si="23"/>
        <v>0.8928571428571429</v>
      </c>
      <c r="AC45" s="66">
        <v>1</v>
      </c>
      <c r="AD45" s="66">
        <v>1</v>
      </c>
      <c r="AE45" s="66">
        <v>6</v>
      </c>
      <c r="AF45" s="66">
        <v>0</v>
      </c>
      <c r="AG45" s="66">
        <v>7</v>
      </c>
      <c r="AH45" s="73"/>
      <c r="AI45" s="73"/>
      <c r="AJ45" s="73"/>
      <c r="AK45" s="73"/>
      <c r="AL45" s="73"/>
    </row>
    <row r="46" spans="1:38" x14ac:dyDescent="0.2">
      <c r="A46" s="66">
        <v>24</v>
      </c>
      <c r="B46" s="137" t="s">
        <v>522</v>
      </c>
      <c r="C46" s="66">
        <v>35</v>
      </c>
      <c r="D46" s="66">
        <v>29</v>
      </c>
      <c r="E46" s="66">
        <v>8</v>
      </c>
      <c r="F46" s="66">
        <v>12</v>
      </c>
      <c r="G46" s="66">
        <v>2</v>
      </c>
      <c r="H46" s="66">
        <v>0</v>
      </c>
      <c r="I46" s="66">
        <v>0</v>
      </c>
      <c r="J46" s="66">
        <v>7</v>
      </c>
      <c r="K46" s="66">
        <v>1</v>
      </c>
      <c r="L46" s="66">
        <v>5</v>
      </c>
      <c r="M46" s="66">
        <v>0</v>
      </c>
      <c r="N46" s="66">
        <v>14</v>
      </c>
      <c r="O46" s="66">
        <v>2</v>
      </c>
      <c r="P46" s="66">
        <v>1</v>
      </c>
      <c r="Q46" s="73">
        <v>0</v>
      </c>
      <c r="R46" s="69">
        <v>9</v>
      </c>
      <c r="S46" s="69">
        <v>0</v>
      </c>
      <c r="T46" s="69">
        <v>8</v>
      </c>
      <c r="U46" s="69">
        <v>1</v>
      </c>
      <c r="V46" s="70">
        <f t="shared" si="20"/>
        <v>0.41379310344827586</v>
      </c>
      <c r="W46" s="71">
        <f t="shared" si="21"/>
        <v>0.48571428571428571</v>
      </c>
      <c r="X46" s="72">
        <f t="shared" si="22"/>
        <v>0.48275862068965519</v>
      </c>
      <c r="Y46" s="66">
        <v>21</v>
      </c>
      <c r="Z46" s="66">
        <v>6</v>
      </c>
      <c r="AA46" s="66">
        <v>4</v>
      </c>
      <c r="AB46" s="71">
        <f t="shared" si="23"/>
        <v>0.87096774193548387</v>
      </c>
      <c r="AC46" s="66">
        <v>0</v>
      </c>
      <c r="AD46" s="66">
        <v>3</v>
      </c>
      <c r="AE46" s="66">
        <v>3</v>
      </c>
      <c r="AF46" s="66">
        <v>0</v>
      </c>
      <c r="AG46" s="66">
        <v>7</v>
      </c>
      <c r="AH46" s="73"/>
      <c r="AI46" s="73"/>
      <c r="AJ46" s="73"/>
      <c r="AK46" s="73"/>
      <c r="AL46" s="73"/>
    </row>
    <row r="47" spans="1:38" ht="13.5" thickBot="1" x14ac:dyDescent="0.25">
      <c r="A47" s="77">
        <v>25</v>
      </c>
      <c r="B47" s="182" t="s">
        <v>490</v>
      </c>
      <c r="C47" s="77">
        <v>40</v>
      </c>
      <c r="D47" s="77">
        <v>31</v>
      </c>
      <c r="E47" s="77">
        <v>11</v>
      </c>
      <c r="F47" s="77">
        <v>8</v>
      </c>
      <c r="G47" s="77">
        <v>1</v>
      </c>
      <c r="H47" s="77">
        <v>1</v>
      </c>
      <c r="I47" s="77">
        <v>0</v>
      </c>
      <c r="J47" s="77">
        <v>11</v>
      </c>
      <c r="K47" s="77">
        <v>3</v>
      </c>
      <c r="L47" s="77">
        <v>7</v>
      </c>
      <c r="M47" s="77">
        <v>1</v>
      </c>
      <c r="N47" s="77">
        <v>11</v>
      </c>
      <c r="O47" s="77">
        <v>3</v>
      </c>
      <c r="P47" s="77">
        <v>1</v>
      </c>
      <c r="Q47" s="77">
        <v>0</v>
      </c>
      <c r="R47" s="79">
        <v>8</v>
      </c>
      <c r="S47" s="79">
        <v>0</v>
      </c>
      <c r="T47" s="79">
        <v>2</v>
      </c>
      <c r="U47" s="79">
        <v>0</v>
      </c>
      <c r="V47" s="80">
        <f t="shared" si="20"/>
        <v>0.25806451612903225</v>
      </c>
      <c r="W47" s="80">
        <f t="shared" si="21"/>
        <v>0.4</v>
      </c>
      <c r="X47" s="81">
        <f t="shared" si="22"/>
        <v>0.35483870967741937</v>
      </c>
      <c r="Y47" s="77">
        <v>18</v>
      </c>
      <c r="Z47" s="77">
        <v>6</v>
      </c>
      <c r="AA47" s="77">
        <v>4</v>
      </c>
      <c r="AB47" s="80">
        <f t="shared" si="23"/>
        <v>0.8571428571428571</v>
      </c>
      <c r="AC47" s="77">
        <v>0</v>
      </c>
      <c r="AD47" s="77">
        <v>0</v>
      </c>
      <c r="AE47" s="77">
        <v>5</v>
      </c>
      <c r="AF47" s="77">
        <v>0</v>
      </c>
      <c r="AG47" s="77">
        <v>7</v>
      </c>
      <c r="AH47" s="73"/>
      <c r="AI47" s="73"/>
      <c r="AJ47" s="73"/>
      <c r="AK47" s="73"/>
      <c r="AL47" s="73"/>
    </row>
    <row r="48" spans="1:38" s="172" customFormat="1" x14ac:dyDescent="0.2">
      <c r="C48" s="218">
        <f t="shared" ref="C48:U48" si="24">SUM(C38:C47)</f>
        <v>325</v>
      </c>
      <c r="D48" s="218">
        <f t="shared" si="24"/>
        <v>267</v>
      </c>
      <c r="E48" s="218">
        <f t="shared" si="24"/>
        <v>57</v>
      </c>
      <c r="F48" s="218">
        <f t="shared" si="24"/>
        <v>73</v>
      </c>
      <c r="G48" s="218">
        <f t="shared" si="24"/>
        <v>13</v>
      </c>
      <c r="H48" s="218">
        <f t="shared" si="24"/>
        <v>3</v>
      </c>
      <c r="I48" s="218">
        <f t="shared" si="24"/>
        <v>1</v>
      </c>
      <c r="J48" s="218">
        <f t="shared" si="24"/>
        <v>51</v>
      </c>
      <c r="K48" s="218">
        <f t="shared" si="24"/>
        <v>70</v>
      </c>
      <c r="L48" s="218">
        <f t="shared" si="24"/>
        <v>44</v>
      </c>
      <c r="M48" s="218">
        <f t="shared" si="24"/>
        <v>6</v>
      </c>
      <c r="N48" s="218">
        <f t="shared" si="24"/>
        <v>95</v>
      </c>
      <c r="O48" s="218">
        <f t="shared" si="24"/>
        <v>11</v>
      </c>
      <c r="P48" s="218">
        <f t="shared" si="24"/>
        <v>5</v>
      </c>
      <c r="Q48" s="218">
        <f t="shared" si="24"/>
        <v>2</v>
      </c>
      <c r="R48" s="218">
        <f t="shared" si="24"/>
        <v>65</v>
      </c>
      <c r="S48" s="218">
        <f t="shared" si="24"/>
        <v>0</v>
      </c>
      <c r="T48" s="218">
        <f t="shared" si="24"/>
        <v>30</v>
      </c>
      <c r="U48" s="218">
        <f t="shared" si="24"/>
        <v>6</v>
      </c>
      <c r="V48" s="174">
        <f t="shared" ref="V48" si="25">F48/D48</f>
        <v>0.27340823970037453</v>
      </c>
      <c r="W48" s="174">
        <f t="shared" ref="W48" si="26">(F48+L48+M48)/C48</f>
        <v>0.37846153846153846</v>
      </c>
      <c r="X48" s="175">
        <f t="shared" ref="X48" si="27">N48/D48</f>
        <v>0.35580524344569286</v>
      </c>
      <c r="Y48" s="218">
        <f>SUM(Y38:Y47)</f>
        <v>195</v>
      </c>
      <c r="Z48" s="218">
        <f>SUM(Z38:Z47)</f>
        <v>63</v>
      </c>
      <c r="AA48" s="218">
        <f>SUM(AA38:AA47)</f>
        <v>22</v>
      </c>
      <c r="AB48" s="174">
        <f t="shared" ref="AB48" si="28">(Y48+Z48)/(Y48+Z48+AA48)</f>
        <v>0.92142857142857137</v>
      </c>
      <c r="AC48" s="218">
        <f>SUM(AC38:AC47)</f>
        <v>4</v>
      </c>
      <c r="AD48" s="218">
        <f>SUM(AD38:AD47)</f>
        <v>8</v>
      </c>
      <c r="AE48" s="218">
        <f>SUM(AE38:AE47)</f>
        <v>29</v>
      </c>
      <c r="AF48" s="218">
        <f>SUM(AF38:AF47)</f>
        <v>1</v>
      </c>
      <c r="AG48" s="218">
        <f>SUM(AG38:AG47)</f>
        <v>69</v>
      </c>
      <c r="AH48" s="166"/>
      <c r="AI48" s="166"/>
      <c r="AJ48" s="166"/>
      <c r="AK48" s="166"/>
      <c r="AL48" s="166"/>
    </row>
    <row r="49" spans="1:38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6"/>
      <c r="W49" s="66"/>
      <c r="X49" s="6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1:38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6"/>
      <c r="W50" s="66"/>
      <c r="X50" s="66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1:38" x14ac:dyDescent="0.2">
      <c r="A51" s="234" t="s">
        <v>190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19"/>
      <c r="AI51" s="219"/>
      <c r="AJ51" s="219"/>
      <c r="AK51" s="219"/>
      <c r="AL51" s="219"/>
    </row>
    <row r="52" spans="1:38" ht="13.5" thickBot="1" x14ac:dyDescent="0.25">
      <c r="A52" s="39" t="s">
        <v>187</v>
      </c>
      <c r="B52" s="38" t="s">
        <v>2</v>
      </c>
      <c r="C52" s="38" t="s">
        <v>96</v>
      </c>
      <c r="D52" s="38" t="s">
        <v>3</v>
      </c>
      <c r="E52" s="38" t="s">
        <v>5</v>
      </c>
      <c r="F52" s="38" t="s">
        <v>4</v>
      </c>
      <c r="G52" s="38" t="s">
        <v>7</v>
      </c>
      <c r="H52" s="38" t="s">
        <v>8</v>
      </c>
      <c r="I52" s="38" t="s">
        <v>9</v>
      </c>
      <c r="J52" s="38" t="s">
        <v>6</v>
      </c>
      <c r="K52" s="38" t="s">
        <v>10</v>
      </c>
      <c r="L52" s="38" t="s">
        <v>11</v>
      </c>
      <c r="M52" s="38" t="s">
        <v>20</v>
      </c>
      <c r="N52" s="38" t="s">
        <v>102</v>
      </c>
      <c r="O52" s="38" t="s">
        <v>21</v>
      </c>
      <c r="P52" s="38" t="s">
        <v>27</v>
      </c>
      <c r="Q52" s="38" t="s">
        <v>123</v>
      </c>
      <c r="R52" s="38" t="s">
        <v>101</v>
      </c>
      <c r="S52" s="38" t="s">
        <v>103</v>
      </c>
      <c r="T52" s="38" t="s">
        <v>12</v>
      </c>
      <c r="U52" s="38" t="s">
        <v>13</v>
      </c>
      <c r="V52" s="38" t="s">
        <v>17</v>
      </c>
      <c r="W52" s="29" t="s">
        <v>18</v>
      </c>
      <c r="X52" s="30" t="s">
        <v>19</v>
      </c>
      <c r="Y52" s="38" t="s">
        <v>14</v>
      </c>
      <c r="Z52" s="38" t="s">
        <v>15</v>
      </c>
      <c r="AA52" s="38" t="s">
        <v>16</v>
      </c>
      <c r="AB52" s="38" t="s">
        <v>115</v>
      </c>
      <c r="AC52" s="38" t="s">
        <v>99</v>
      </c>
      <c r="AD52" s="38" t="s">
        <v>22</v>
      </c>
      <c r="AE52" s="38" t="s">
        <v>12</v>
      </c>
      <c r="AF52" s="38" t="s">
        <v>13</v>
      </c>
      <c r="AG52" s="29" t="s">
        <v>25</v>
      </c>
      <c r="AH52" s="11"/>
      <c r="AI52" s="11"/>
      <c r="AJ52" s="11"/>
      <c r="AK52" s="11"/>
      <c r="AL52" s="11"/>
    </row>
    <row r="53" spans="1:38" x14ac:dyDescent="0.2">
      <c r="A53" s="66">
        <v>26</v>
      </c>
      <c r="B53" s="137" t="s">
        <v>578</v>
      </c>
      <c r="C53" s="66">
        <v>28</v>
      </c>
      <c r="D53" s="66">
        <v>21</v>
      </c>
      <c r="E53" s="73">
        <v>6</v>
      </c>
      <c r="F53" s="66">
        <v>8</v>
      </c>
      <c r="G53" s="66">
        <v>1</v>
      </c>
      <c r="H53" s="66">
        <v>0</v>
      </c>
      <c r="I53" s="66">
        <v>0</v>
      </c>
      <c r="J53" s="66">
        <v>4</v>
      </c>
      <c r="K53" s="66">
        <v>4</v>
      </c>
      <c r="L53" s="66">
        <v>5</v>
      </c>
      <c r="M53" s="66">
        <v>0</v>
      </c>
      <c r="N53" s="66">
        <v>9</v>
      </c>
      <c r="O53" s="66">
        <v>0</v>
      </c>
      <c r="P53" s="66">
        <v>2</v>
      </c>
      <c r="Q53" s="73">
        <v>1</v>
      </c>
      <c r="R53" s="69">
        <v>5</v>
      </c>
      <c r="S53" s="69">
        <v>0</v>
      </c>
      <c r="T53" s="69">
        <v>6</v>
      </c>
      <c r="U53" s="69">
        <v>0</v>
      </c>
      <c r="V53" s="70">
        <v>0.38095238095238093</v>
      </c>
      <c r="W53" s="71">
        <v>0.5</v>
      </c>
      <c r="X53" s="72">
        <v>0.42857142857142855</v>
      </c>
      <c r="Y53" s="66">
        <v>21</v>
      </c>
      <c r="Z53" s="66">
        <v>8</v>
      </c>
      <c r="AA53" s="66">
        <v>0</v>
      </c>
      <c r="AB53" s="71">
        <v>1</v>
      </c>
      <c r="AC53" s="66">
        <v>0</v>
      </c>
      <c r="AD53" s="66">
        <v>0</v>
      </c>
      <c r="AE53" s="66">
        <v>0</v>
      </c>
      <c r="AF53" s="66">
        <v>1</v>
      </c>
      <c r="AG53" s="66">
        <v>7</v>
      </c>
      <c r="AH53" s="73"/>
      <c r="AI53" s="73"/>
      <c r="AJ53" s="73"/>
      <c r="AK53" s="73"/>
      <c r="AL53" s="73"/>
    </row>
    <row r="54" spans="1:38" ht="13.5" thickBot="1" x14ac:dyDescent="0.25">
      <c r="A54" s="77">
        <v>27</v>
      </c>
      <c r="B54" s="182" t="s">
        <v>296</v>
      </c>
      <c r="C54" s="77">
        <v>35</v>
      </c>
      <c r="D54" s="77">
        <v>29</v>
      </c>
      <c r="E54" s="77">
        <v>6</v>
      </c>
      <c r="F54" s="77">
        <v>8</v>
      </c>
      <c r="G54" s="77">
        <v>0</v>
      </c>
      <c r="H54" s="77">
        <v>0</v>
      </c>
      <c r="I54" s="77">
        <v>0</v>
      </c>
      <c r="J54" s="77">
        <v>3</v>
      </c>
      <c r="K54" s="77">
        <v>4</v>
      </c>
      <c r="L54" s="77">
        <v>3</v>
      </c>
      <c r="M54" s="77">
        <v>2</v>
      </c>
      <c r="N54" s="77">
        <v>8</v>
      </c>
      <c r="O54" s="77">
        <v>1</v>
      </c>
      <c r="P54" s="77">
        <v>0</v>
      </c>
      <c r="Q54" s="77">
        <v>1</v>
      </c>
      <c r="R54" s="79">
        <v>8</v>
      </c>
      <c r="S54" s="79">
        <v>0</v>
      </c>
      <c r="T54" s="79">
        <v>4</v>
      </c>
      <c r="U54" s="79">
        <v>0</v>
      </c>
      <c r="V54" s="80">
        <v>0.27586206896551724</v>
      </c>
      <c r="W54" s="80">
        <v>0.37142857142857144</v>
      </c>
      <c r="X54" s="81">
        <v>0.27586206896551724</v>
      </c>
      <c r="Y54" s="77">
        <v>20</v>
      </c>
      <c r="Z54" s="77">
        <v>6</v>
      </c>
      <c r="AA54" s="77">
        <v>4</v>
      </c>
      <c r="AB54" s="80">
        <v>0.8666666666666667</v>
      </c>
      <c r="AC54" s="77">
        <v>0</v>
      </c>
      <c r="AD54" s="77">
        <v>0</v>
      </c>
      <c r="AE54" s="77">
        <v>1</v>
      </c>
      <c r="AF54" s="77">
        <v>0</v>
      </c>
      <c r="AG54" s="77">
        <v>7</v>
      </c>
      <c r="AH54" s="73"/>
      <c r="AI54" s="73"/>
      <c r="AJ54" s="73"/>
      <c r="AK54" s="73"/>
      <c r="AL54" s="73"/>
    </row>
    <row r="55" spans="1:38" s="172" customFormat="1" x14ac:dyDescent="0.2">
      <c r="C55" s="218">
        <f t="shared" ref="C55:U55" si="29">SUM(C53:C54)</f>
        <v>63</v>
      </c>
      <c r="D55" s="218">
        <f t="shared" si="29"/>
        <v>50</v>
      </c>
      <c r="E55" s="218">
        <f t="shared" si="29"/>
        <v>12</v>
      </c>
      <c r="F55" s="218">
        <f t="shared" si="29"/>
        <v>16</v>
      </c>
      <c r="G55" s="218">
        <f t="shared" si="29"/>
        <v>1</v>
      </c>
      <c r="H55" s="218">
        <f t="shared" si="29"/>
        <v>0</v>
      </c>
      <c r="I55" s="218">
        <f t="shared" si="29"/>
        <v>0</v>
      </c>
      <c r="J55" s="218">
        <f t="shared" si="29"/>
        <v>7</v>
      </c>
      <c r="K55" s="218">
        <f t="shared" si="29"/>
        <v>8</v>
      </c>
      <c r="L55" s="218">
        <f t="shared" si="29"/>
        <v>8</v>
      </c>
      <c r="M55" s="218">
        <f t="shared" si="29"/>
        <v>2</v>
      </c>
      <c r="N55" s="218">
        <f t="shared" si="29"/>
        <v>17</v>
      </c>
      <c r="O55" s="218">
        <f t="shared" si="29"/>
        <v>1</v>
      </c>
      <c r="P55" s="218">
        <f t="shared" si="29"/>
        <v>2</v>
      </c>
      <c r="Q55" s="218">
        <f t="shared" si="29"/>
        <v>2</v>
      </c>
      <c r="R55" s="218">
        <f t="shared" si="29"/>
        <v>13</v>
      </c>
      <c r="S55" s="218">
        <f t="shared" si="29"/>
        <v>0</v>
      </c>
      <c r="T55" s="218">
        <f t="shared" si="29"/>
        <v>10</v>
      </c>
      <c r="U55" s="218">
        <f t="shared" si="29"/>
        <v>0</v>
      </c>
      <c r="V55" s="174">
        <f>F55/D55</f>
        <v>0.32</v>
      </c>
      <c r="W55" s="174">
        <f>(F55+L55+M55)/C55</f>
        <v>0.41269841269841268</v>
      </c>
      <c r="X55" s="175">
        <f>N55/D55</f>
        <v>0.34</v>
      </c>
      <c r="Y55" s="218">
        <f>SUM(Y53:Y54)</f>
        <v>41</v>
      </c>
      <c r="Z55" s="218">
        <f>SUM(Z53:Z54)</f>
        <v>14</v>
      </c>
      <c r="AA55" s="218">
        <f>SUM(AA53:AA54)</f>
        <v>4</v>
      </c>
      <c r="AB55" s="174">
        <f>(Y55+Z55)/(Y55+Z55+AA55)</f>
        <v>0.93220338983050843</v>
      </c>
      <c r="AC55" s="218">
        <f t="shared" ref="AC55:AG55" si="30">SUM(AC53:AC54)</f>
        <v>0</v>
      </c>
      <c r="AD55" s="218">
        <f t="shared" si="30"/>
        <v>0</v>
      </c>
      <c r="AE55" s="218">
        <f t="shared" si="30"/>
        <v>1</v>
      </c>
      <c r="AF55" s="218">
        <f t="shared" si="30"/>
        <v>1</v>
      </c>
      <c r="AG55" s="218">
        <f t="shared" si="30"/>
        <v>14</v>
      </c>
      <c r="AH55" s="166"/>
      <c r="AI55" s="166"/>
      <c r="AJ55" s="166"/>
      <c r="AK55" s="166"/>
      <c r="AL55" s="166"/>
    </row>
    <row r="56" spans="1:38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6"/>
      <c r="W56" s="66"/>
      <c r="X56" s="66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</sheetData>
  <mergeCells count="6">
    <mergeCell ref="A51:AG51"/>
    <mergeCell ref="A30:B30"/>
    <mergeCell ref="A33:B33"/>
    <mergeCell ref="A32:B32"/>
    <mergeCell ref="A1:AG1"/>
    <mergeCell ref="A36:AL36"/>
  </mergeCells>
  <phoneticPr fontId="3" type="noConversion"/>
  <pageMargins left="0.75" right="0.75" top="1" bottom="1" header="0.5" footer="0.5"/>
  <pageSetup scale="41" orientation="landscape" horizontalDpi="1200" verticalDpi="1200"/>
  <headerFooter alignWithMargins="0"/>
  <ignoredErrors>
    <ignoredError sqref="AB30 AB33 AB48 AB55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topLeftCell="A22" zoomScale="70" zoomScaleNormal="70" workbookViewId="0">
      <selection activeCell="C51" sqref="C51:AI51"/>
    </sheetView>
  </sheetViews>
  <sheetFormatPr defaultColWidth="8.85546875" defaultRowHeight="12.75" x14ac:dyDescent="0.2"/>
  <cols>
    <col min="1" max="1" width="9.7109375" bestFit="1" customWidth="1"/>
    <col min="2" max="2" width="26" style="143" bestFit="1" customWidth="1"/>
    <col min="3" max="4" width="4.28515625" bestFit="1" customWidth="1"/>
    <col min="5" max="6" width="3.7109375" bestFit="1" customWidth="1"/>
    <col min="7" max="7" width="3.85546875" bestFit="1" customWidth="1"/>
    <col min="8" max="8" width="4" bestFit="1" customWidth="1"/>
    <col min="9" max="9" width="4.28515625" bestFit="1" customWidth="1"/>
    <col min="10" max="10" width="4.85546875" bestFit="1" customWidth="1"/>
    <col min="11" max="11" width="4.42578125" bestFit="1" customWidth="1"/>
    <col min="12" max="12" width="4.28515625" bestFit="1" customWidth="1"/>
    <col min="13" max="13" width="5.425781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8" width="5.28515625" bestFit="1" customWidth="1"/>
    <col min="19" max="19" width="6" bestFit="1" customWidth="1"/>
    <col min="20" max="21" width="4.28515625" bestFit="1" customWidth="1"/>
    <col min="22" max="24" width="7.42578125" style="52" bestFit="1" customWidth="1"/>
    <col min="25" max="25" width="5" bestFit="1" customWidth="1"/>
    <col min="26" max="26" width="3.42578125" bestFit="1" customWidth="1"/>
    <col min="27" max="27" width="3.140625" bestFit="1" customWidth="1"/>
    <col min="28" max="28" width="7.7109375" bestFit="1" customWidth="1"/>
    <col min="29" max="29" width="4.28515625" bestFit="1" customWidth="1"/>
    <col min="30" max="31" width="4.140625" bestFit="1" customWidth="1"/>
    <col min="32" max="32" width="4" bestFit="1" customWidth="1"/>
    <col min="33" max="33" width="3.42578125" bestFit="1" customWidth="1"/>
    <col min="34" max="34" width="4.140625" bestFit="1" customWidth="1"/>
    <col min="35" max="35" width="4.42578125" bestFit="1" customWidth="1"/>
    <col min="36" max="36" width="9.42578125" bestFit="1" customWidth="1"/>
    <col min="37" max="37" width="12.7109375" bestFit="1" customWidth="1"/>
    <col min="38" max="38" width="23.85546875" bestFit="1" customWidth="1"/>
  </cols>
  <sheetData>
    <row r="1" spans="1:40" ht="18" x14ac:dyDescent="0.25">
      <c r="A1" s="239" t="s">
        <v>198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46" t="s">
        <v>17</v>
      </c>
      <c r="W2" s="47" t="s">
        <v>18</v>
      </c>
      <c r="X2" s="48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63">
        <v>0</v>
      </c>
      <c r="W3" s="65">
        <v>0</v>
      </c>
      <c r="X3" s="64">
        <v>0</v>
      </c>
      <c r="Y3" s="9">
        <v>0</v>
      </c>
      <c r="Z3" s="9">
        <v>0</v>
      </c>
      <c r="AA3" s="9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1" t="s">
        <v>1</v>
      </c>
      <c r="AK3" s="137" t="s">
        <v>1</v>
      </c>
      <c r="AL3" s="137" t="s">
        <v>153</v>
      </c>
    </row>
    <row r="4" spans="1:40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63">
        <v>0</v>
      </c>
      <c r="W4" s="65">
        <v>0</v>
      </c>
      <c r="X4" s="64">
        <v>0</v>
      </c>
      <c r="Y4" s="10">
        <v>1</v>
      </c>
      <c r="Z4" s="10">
        <v>1</v>
      </c>
      <c r="AA4" s="10">
        <v>0</v>
      </c>
      <c r="AB4" s="34">
        <f>(Y4+Z4)/(Y4+Z4+AA4)</f>
        <v>1</v>
      </c>
      <c r="AC4" s="10">
        <v>0</v>
      </c>
      <c r="AD4" s="5">
        <v>0</v>
      </c>
      <c r="AE4" s="5">
        <v>0</v>
      </c>
      <c r="AF4" s="5">
        <v>0</v>
      </c>
      <c r="AG4" s="5">
        <v>0</v>
      </c>
      <c r="AH4" s="5">
        <v>1</v>
      </c>
      <c r="AI4" s="5">
        <v>5</v>
      </c>
      <c r="AJ4" s="1" t="s">
        <v>1</v>
      </c>
      <c r="AK4" s="137" t="s">
        <v>7</v>
      </c>
      <c r="AL4" s="137" t="s">
        <v>1</v>
      </c>
    </row>
    <row r="5" spans="1:40" x14ac:dyDescent="0.2">
      <c r="A5" s="1">
        <v>3</v>
      </c>
      <c r="B5" s="141" t="s">
        <v>291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1</v>
      </c>
      <c r="S5" s="8">
        <v>0</v>
      </c>
      <c r="T5" s="8">
        <v>0</v>
      </c>
      <c r="U5" s="9">
        <v>0</v>
      </c>
      <c r="V5" s="63">
        <f t="shared" ref="V5:V20" si="0">F5/D5</f>
        <v>0</v>
      </c>
      <c r="W5" s="65">
        <f t="shared" ref="W5:W20" si="1">(F5+L5+M5)/C5</f>
        <v>0</v>
      </c>
      <c r="X5" s="64">
        <f t="shared" ref="X5:X20" si="2">N5/D5</f>
        <v>0</v>
      </c>
      <c r="Y5" s="9">
        <v>0</v>
      </c>
      <c r="Z5" s="9">
        <v>0</v>
      </c>
      <c r="AA5" s="9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0</v>
      </c>
      <c r="AI5" s="5">
        <v>1</v>
      </c>
      <c r="AJ5" s="1">
        <v>7</v>
      </c>
      <c r="AK5" s="137" t="s">
        <v>162</v>
      </c>
      <c r="AL5" s="137" t="s">
        <v>164</v>
      </c>
    </row>
    <row r="6" spans="1:40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63">
        <v>0</v>
      </c>
      <c r="W6" s="65">
        <v>0</v>
      </c>
      <c r="X6" s="64">
        <v>0</v>
      </c>
      <c r="Y6" s="9">
        <v>0</v>
      </c>
      <c r="Z6" s="9">
        <v>0</v>
      </c>
      <c r="AA6" s="9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1" t="s">
        <v>1</v>
      </c>
      <c r="AK6" s="137" t="s">
        <v>1</v>
      </c>
      <c r="AL6" s="137" t="s">
        <v>153</v>
      </c>
    </row>
    <row r="7" spans="1:40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63">
        <v>0</v>
      </c>
      <c r="W7" s="65">
        <v>0</v>
      </c>
      <c r="X7" s="64">
        <v>0</v>
      </c>
      <c r="Y7" s="9">
        <v>0</v>
      </c>
      <c r="Z7" s="9">
        <v>0</v>
      </c>
      <c r="AA7" s="9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1" t="s">
        <v>1</v>
      </c>
      <c r="AK7" s="137" t="s">
        <v>1</v>
      </c>
      <c r="AL7" s="137" t="s">
        <v>153</v>
      </c>
    </row>
    <row r="8" spans="1:40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63">
        <v>0</v>
      </c>
      <c r="W8" s="65">
        <v>0</v>
      </c>
      <c r="X8" s="64">
        <v>0</v>
      </c>
      <c r="Y8" s="9">
        <v>0</v>
      </c>
      <c r="Z8" s="9">
        <v>0</v>
      </c>
      <c r="AA8" s="9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284</v>
      </c>
    </row>
    <row r="9" spans="1:40" x14ac:dyDescent="0.2">
      <c r="A9" s="1">
        <v>7</v>
      </c>
      <c r="B9" s="141" t="s">
        <v>295</v>
      </c>
      <c r="C9" s="1">
        <v>3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1</v>
      </c>
      <c r="S9" s="8">
        <v>0</v>
      </c>
      <c r="T9" s="8">
        <v>0</v>
      </c>
      <c r="U9" s="9">
        <v>0</v>
      </c>
      <c r="V9" s="63">
        <f t="shared" si="0"/>
        <v>0</v>
      </c>
      <c r="W9" s="65">
        <f t="shared" si="1"/>
        <v>0.66666666666666663</v>
      </c>
      <c r="X9" s="64">
        <f t="shared" si="2"/>
        <v>0</v>
      </c>
      <c r="Y9" s="9">
        <v>1</v>
      </c>
      <c r="Z9" s="9">
        <v>1</v>
      </c>
      <c r="AA9" s="9">
        <v>0</v>
      </c>
      <c r="AB9" s="34">
        <f t="shared" ref="AB9" si="3">(Y9+Z9)/(Y9+Z9+AA9)</f>
        <v>1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3</v>
      </c>
      <c r="AK9" s="137" t="s">
        <v>158</v>
      </c>
      <c r="AL9" s="137" t="s">
        <v>315</v>
      </c>
    </row>
    <row r="10" spans="1:40" x14ac:dyDescent="0.2">
      <c r="A10" s="1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147">
        <v>0</v>
      </c>
      <c r="W10" s="148">
        <v>0</v>
      </c>
      <c r="X10" s="149">
        <v>0</v>
      </c>
      <c r="Y10" s="68">
        <v>0</v>
      </c>
      <c r="Z10" s="68">
        <v>0</v>
      </c>
      <c r="AA10" s="68">
        <v>0</v>
      </c>
      <c r="AB10" s="3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40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63">
        <v>0</v>
      </c>
      <c r="W11" s="65">
        <v>0</v>
      </c>
      <c r="X11" s="64">
        <v>0</v>
      </c>
      <c r="Y11" s="9">
        <v>0</v>
      </c>
      <c r="Z11" s="9">
        <v>0</v>
      </c>
      <c r="AA11" s="9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1" t="s">
        <v>1</v>
      </c>
      <c r="AK11" s="137" t="s">
        <v>1</v>
      </c>
      <c r="AL11" s="137" t="s">
        <v>284</v>
      </c>
    </row>
    <row r="12" spans="1:40" x14ac:dyDescent="0.2">
      <c r="A12" s="1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147">
        <v>0</v>
      </c>
      <c r="W12" s="148">
        <v>0</v>
      </c>
      <c r="X12" s="149">
        <v>0</v>
      </c>
      <c r="Y12" s="68">
        <v>0</v>
      </c>
      <c r="Z12" s="68">
        <v>0</v>
      </c>
      <c r="AA12" s="68">
        <v>0</v>
      </c>
      <c r="AB12" s="3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40" x14ac:dyDescent="0.2">
      <c r="A13" s="1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147">
        <v>0</v>
      </c>
      <c r="W13" s="148">
        <v>0</v>
      </c>
      <c r="X13" s="149">
        <v>0</v>
      </c>
      <c r="Y13" s="68">
        <v>0</v>
      </c>
      <c r="Z13" s="68">
        <v>0</v>
      </c>
      <c r="AA13" s="68">
        <v>0</v>
      </c>
      <c r="AB13" s="3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40" x14ac:dyDescent="0.2">
      <c r="A14" s="1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147">
        <v>0</v>
      </c>
      <c r="W14" s="148">
        <v>0</v>
      </c>
      <c r="X14" s="149">
        <v>0</v>
      </c>
      <c r="Y14" s="68">
        <v>0</v>
      </c>
      <c r="Z14" s="68">
        <v>0</v>
      </c>
      <c r="AA14" s="68">
        <v>0</v>
      </c>
      <c r="AB14" s="3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37" t="s">
        <v>153</v>
      </c>
    </row>
    <row r="15" spans="1:40" x14ac:dyDescent="0.2">
      <c r="A15" s="1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147">
        <v>0</v>
      </c>
      <c r="W15" s="148">
        <v>0</v>
      </c>
      <c r="X15" s="149">
        <v>0</v>
      </c>
      <c r="Y15" s="68">
        <v>0</v>
      </c>
      <c r="Z15" s="68">
        <v>0</v>
      </c>
      <c r="AA15" s="68">
        <v>0</v>
      </c>
      <c r="AB15" s="3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37" t="s">
        <v>153</v>
      </c>
      <c r="AM15" s="42"/>
      <c r="AN15" s="42"/>
    </row>
    <row r="16" spans="1:40" x14ac:dyDescent="0.2">
      <c r="A16" s="1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147">
        <v>0</v>
      </c>
      <c r="W16" s="148">
        <v>0</v>
      </c>
      <c r="X16" s="149">
        <v>0</v>
      </c>
      <c r="Y16" s="68">
        <v>0</v>
      </c>
      <c r="Z16" s="68">
        <v>0</v>
      </c>
      <c r="AA16" s="68">
        <v>0</v>
      </c>
      <c r="AB16" s="3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37" t="s">
        <v>153</v>
      </c>
    </row>
    <row r="17" spans="1:38" x14ac:dyDescent="0.2">
      <c r="A17" s="1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147">
        <v>0</v>
      </c>
      <c r="W17" s="148">
        <v>0</v>
      </c>
      <c r="X17" s="149">
        <v>0</v>
      </c>
      <c r="Y17" s="68">
        <v>0</v>
      </c>
      <c r="Z17" s="68">
        <v>0</v>
      </c>
      <c r="AA17" s="68">
        <v>0</v>
      </c>
      <c r="AB17" s="3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137" t="s">
        <v>1</v>
      </c>
      <c r="AK17" s="137" t="s">
        <v>1</v>
      </c>
      <c r="AL17" s="137" t="s">
        <v>153</v>
      </c>
    </row>
    <row r="18" spans="1:38" x14ac:dyDescent="0.2">
      <c r="A18" s="1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147">
        <v>0</v>
      </c>
      <c r="W18" s="148">
        <v>0</v>
      </c>
      <c r="X18" s="149">
        <v>0</v>
      </c>
      <c r="Y18" s="68">
        <v>0</v>
      </c>
      <c r="Z18" s="68">
        <v>0</v>
      </c>
      <c r="AA18" s="68">
        <v>0</v>
      </c>
      <c r="AB18" s="3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37" t="s">
        <v>153</v>
      </c>
    </row>
    <row r="19" spans="1:38" x14ac:dyDescent="0.2">
      <c r="A19" s="1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147">
        <v>0</v>
      </c>
      <c r="W19" s="148">
        <v>0</v>
      </c>
      <c r="X19" s="149">
        <v>0</v>
      </c>
      <c r="Y19" s="68">
        <v>0</v>
      </c>
      <c r="Z19" s="68">
        <v>0</v>
      </c>
      <c r="AA19" s="68">
        <v>0</v>
      </c>
      <c r="AB19" s="3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37" t="s">
        <v>153</v>
      </c>
    </row>
    <row r="20" spans="1:38" x14ac:dyDescent="0.2">
      <c r="A20" s="3">
        <v>18</v>
      </c>
      <c r="B20" s="161" t="s">
        <v>450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">
        <v>0</v>
      </c>
      <c r="R20" s="9">
        <v>1</v>
      </c>
      <c r="S20" s="9">
        <v>0</v>
      </c>
      <c r="T20" s="9">
        <v>0</v>
      </c>
      <c r="U20" s="10">
        <v>0</v>
      </c>
      <c r="V20" s="63">
        <f t="shared" si="0"/>
        <v>0</v>
      </c>
      <c r="W20" s="65">
        <f t="shared" si="1"/>
        <v>0</v>
      </c>
      <c r="X20" s="64">
        <f t="shared" si="2"/>
        <v>0</v>
      </c>
      <c r="Y20" s="9">
        <v>0</v>
      </c>
      <c r="Z20" s="9">
        <v>0</v>
      </c>
      <c r="AA20" s="9">
        <v>0</v>
      </c>
      <c r="AB20" s="34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0</v>
      </c>
      <c r="AI20" s="3">
        <v>1</v>
      </c>
      <c r="AJ20" s="3">
        <v>5</v>
      </c>
      <c r="AK20" s="162" t="s">
        <v>162</v>
      </c>
      <c r="AL20" s="162" t="s">
        <v>164</v>
      </c>
    </row>
    <row r="21" spans="1:38" x14ac:dyDescent="0.2">
      <c r="A21" s="3">
        <v>19</v>
      </c>
      <c r="B21" s="161" t="s">
        <v>450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8">
        <v>0</v>
      </c>
      <c r="R21" s="69">
        <v>0</v>
      </c>
      <c r="S21" s="69">
        <v>0</v>
      </c>
      <c r="T21" s="69">
        <v>0</v>
      </c>
      <c r="U21" s="68">
        <v>0</v>
      </c>
      <c r="V21" s="147">
        <v>0</v>
      </c>
      <c r="W21" s="148">
        <v>0</v>
      </c>
      <c r="X21" s="149">
        <v>0</v>
      </c>
      <c r="Y21" s="68">
        <v>0</v>
      </c>
      <c r="Z21" s="68">
        <v>0</v>
      </c>
      <c r="AA21" s="68">
        <v>0</v>
      </c>
      <c r="AB21" s="34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137" t="s">
        <v>1</v>
      </c>
      <c r="AK21" s="137" t="s">
        <v>1</v>
      </c>
      <c r="AL21" s="137" t="s">
        <v>153</v>
      </c>
    </row>
    <row r="22" spans="1:38" x14ac:dyDescent="0.2">
      <c r="A22" s="3">
        <v>20</v>
      </c>
      <c r="B22" s="161" t="s">
        <v>474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9">
        <v>0</v>
      </c>
      <c r="R22" s="9">
        <v>0</v>
      </c>
      <c r="S22" s="9">
        <v>0</v>
      </c>
      <c r="T22" s="9">
        <v>1</v>
      </c>
      <c r="U22" s="10">
        <v>0</v>
      </c>
      <c r="V22" s="63">
        <v>0</v>
      </c>
      <c r="W22" s="65">
        <v>0</v>
      </c>
      <c r="X22" s="64">
        <v>0</v>
      </c>
      <c r="Y22" s="9">
        <v>0</v>
      </c>
      <c r="Z22" s="9">
        <v>0</v>
      </c>
      <c r="AA22" s="9">
        <v>0</v>
      </c>
      <c r="AB22" s="34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</v>
      </c>
      <c r="AH22" s="3">
        <v>0</v>
      </c>
      <c r="AI22" s="3">
        <v>1</v>
      </c>
      <c r="AJ22" s="3">
        <v>8</v>
      </c>
      <c r="AK22" s="162" t="s">
        <v>165</v>
      </c>
      <c r="AL22" s="162" t="s">
        <v>1</v>
      </c>
    </row>
    <row r="23" spans="1:38" x14ac:dyDescent="0.2">
      <c r="A23" s="3">
        <v>21</v>
      </c>
      <c r="B23" s="161" t="s">
        <v>490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63">
        <v>0</v>
      </c>
      <c r="W23" s="65">
        <v>0</v>
      </c>
      <c r="X23" s="64">
        <v>0</v>
      </c>
      <c r="Y23" s="9">
        <v>0</v>
      </c>
      <c r="Z23" s="9">
        <v>0</v>
      </c>
      <c r="AA23" s="9">
        <v>0</v>
      </c>
      <c r="AB23" s="34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3" t="s">
        <v>1</v>
      </c>
      <c r="AK23" s="162" t="s">
        <v>1</v>
      </c>
      <c r="AL23" s="18" t="s">
        <v>153</v>
      </c>
    </row>
    <row r="24" spans="1:38" x14ac:dyDescent="0.2">
      <c r="A24" s="3">
        <v>22</v>
      </c>
      <c r="B24" s="161" t="s">
        <v>474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9">
        <v>0</v>
      </c>
      <c r="R24" s="8">
        <v>0</v>
      </c>
      <c r="S24" s="8">
        <v>0</v>
      </c>
      <c r="T24" s="8">
        <v>0</v>
      </c>
      <c r="U24" s="9">
        <v>0</v>
      </c>
      <c r="V24" s="63">
        <v>0</v>
      </c>
      <c r="W24" s="65">
        <v>0</v>
      </c>
      <c r="X24" s="64">
        <v>0</v>
      </c>
      <c r="Y24" s="9">
        <v>0</v>
      </c>
      <c r="Z24" s="9">
        <v>0</v>
      </c>
      <c r="AA24" s="9">
        <v>0</v>
      </c>
      <c r="AB24" s="34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1" t="s">
        <v>1</v>
      </c>
      <c r="AK24" s="137" t="s">
        <v>1</v>
      </c>
      <c r="AL24" s="137" t="s">
        <v>284</v>
      </c>
    </row>
    <row r="25" spans="1:38" x14ac:dyDescent="0.2">
      <c r="A25" s="3">
        <v>23</v>
      </c>
      <c r="B25" s="161" t="s">
        <v>522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63">
        <v>0</v>
      </c>
      <c r="W25" s="65">
        <v>0</v>
      </c>
      <c r="X25" s="64">
        <v>0</v>
      </c>
      <c r="Y25" s="9">
        <v>0</v>
      </c>
      <c r="Z25" s="9">
        <v>0</v>
      </c>
      <c r="AA25" s="9">
        <v>0</v>
      </c>
      <c r="AB25" s="34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3" t="s">
        <v>1</v>
      </c>
      <c r="AK25" s="162" t="s">
        <v>1</v>
      </c>
      <c r="AL25" s="18" t="s">
        <v>153</v>
      </c>
    </row>
    <row r="26" spans="1:38" x14ac:dyDescent="0.2">
      <c r="A26" s="3">
        <v>24</v>
      </c>
      <c r="B26" s="161" t="s">
        <v>522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63">
        <v>0</v>
      </c>
      <c r="W26" s="65">
        <v>0</v>
      </c>
      <c r="X26" s="64">
        <v>0</v>
      </c>
      <c r="Y26" s="9">
        <v>0</v>
      </c>
      <c r="Z26" s="9">
        <v>0</v>
      </c>
      <c r="AA26" s="9">
        <v>0</v>
      </c>
      <c r="AB26" s="34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3" t="s">
        <v>1</v>
      </c>
      <c r="AK26" s="162" t="s">
        <v>1</v>
      </c>
      <c r="AL26" s="18" t="s">
        <v>153</v>
      </c>
    </row>
    <row r="27" spans="1:38" x14ac:dyDescent="0.2">
      <c r="A27" s="3">
        <v>25</v>
      </c>
      <c r="B27" s="161" t="s">
        <v>490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63">
        <v>0</v>
      </c>
      <c r="W27" s="63">
        <v>0</v>
      </c>
      <c r="X27" s="64">
        <v>0</v>
      </c>
      <c r="Y27" s="9">
        <v>0</v>
      </c>
      <c r="Z27" s="9">
        <v>0</v>
      </c>
      <c r="AA27" s="9">
        <v>0</v>
      </c>
      <c r="AB27" s="34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3" t="s">
        <v>1</v>
      </c>
      <c r="AK27" s="162" t="s">
        <v>1</v>
      </c>
      <c r="AL27" s="162" t="s">
        <v>153</v>
      </c>
    </row>
    <row r="28" spans="1:38" x14ac:dyDescent="0.2">
      <c r="A28" s="3">
        <v>26</v>
      </c>
      <c r="B28" s="161" t="s">
        <v>578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63">
        <v>0</v>
      </c>
      <c r="W28" s="63">
        <v>0</v>
      </c>
      <c r="X28" s="64">
        <v>0</v>
      </c>
      <c r="Y28" s="9">
        <v>0</v>
      </c>
      <c r="Z28" s="9">
        <v>0</v>
      </c>
      <c r="AA28" s="9">
        <v>0</v>
      </c>
      <c r="AB28" s="34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3" t="s">
        <v>1</v>
      </c>
      <c r="AK28" s="162" t="s">
        <v>1</v>
      </c>
      <c r="AL28" s="162" t="s">
        <v>153</v>
      </c>
    </row>
    <row r="29" spans="1:38" ht="13.5" thickBot="1" x14ac:dyDescent="0.25">
      <c r="A29" s="23">
        <v>27</v>
      </c>
      <c r="B29" s="223" t="s">
        <v>296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61">
        <v>0</v>
      </c>
      <c r="W29" s="61">
        <v>0</v>
      </c>
      <c r="X29" s="62">
        <v>0</v>
      </c>
      <c r="Y29" s="26">
        <v>0</v>
      </c>
      <c r="Z29" s="26">
        <v>0</v>
      </c>
      <c r="AA29" s="26">
        <v>0</v>
      </c>
      <c r="AB29" s="35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206" t="s">
        <v>1</v>
      </c>
      <c r="AK29" s="206" t="s">
        <v>1</v>
      </c>
      <c r="AL29" s="206" t="s">
        <v>153</v>
      </c>
    </row>
    <row r="30" spans="1:38" x14ac:dyDescent="0.2">
      <c r="A30" s="3"/>
      <c r="B30" s="150"/>
      <c r="C30" s="53">
        <f t="shared" ref="C30:U30" si="4">SUM(C3:C29)</f>
        <v>5</v>
      </c>
      <c r="D30" s="53">
        <f t="shared" si="4"/>
        <v>3</v>
      </c>
      <c r="E30" s="53">
        <f t="shared" si="4"/>
        <v>0</v>
      </c>
      <c r="F30" s="53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2</v>
      </c>
      <c r="L30" s="11">
        <f t="shared" si="4"/>
        <v>2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2">
        <f t="shared" si="4"/>
        <v>0</v>
      </c>
      <c r="R30" s="12">
        <f t="shared" si="4"/>
        <v>3</v>
      </c>
      <c r="S30" s="12">
        <f t="shared" si="4"/>
        <v>0</v>
      </c>
      <c r="T30" s="12">
        <f t="shared" si="4"/>
        <v>1</v>
      </c>
      <c r="U30" s="12">
        <f t="shared" si="4"/>
        <v>0</v>
      </c>
      <c r="V30" s="55">
        <v>0</v>
      </c>
      <c r="W30" s="55">
        <v>0</v>
      </c>
      <c r="X30" s="56">
        <v>0</v>
      </c>
      <c r="Y30" s="2">
        <f>SUM(Y3:Y29)</f>
        <v>2</v>
      </c>
      <c r="Z30" s="2">
        <f>SUM(Z3:Z29)</f>
        <v>2</v>
      </c>
      <c r="AA30" s="2">
        <f>SUM(AA3:AA29)</f>
        <v>0</v>
      </c>
      <c r="AB30" s="57">
        <f t="shared" ref="AB30" si="5">(Y30+Z30)/(Y30+Z30+AA30)</f>
        <v>1</v>
      </c>
      <c r="AC30" s="2">
        <f t="shared" ref="AC30:AI30" si="6">SUM(AC3:AC29)</f>
        <v>0</v>
      </c>
      <c r="AD30" s="2">
        <f t="shared" si="6"/>
        <v>0</v>
      </c>
      <c r="AE30" s="2">
        <f t="shared" si="6"/>
        <v>0</v>
      </c>
      <c r="AF30" s="2">
        <f t="shared" si="6"/>
        <v>0</v>
      </c>
      <c r="AG30" s="2">
        <f t="shared" si="6"/>
        <v>4</v>
      </c>
      <c r="AH30" s="2">
        <f t="shared" si="6"/>
        <v>1</v>
      </c>
      <c r="AI30" s="2">
        <f t="shared" si="6"/>
        <v>11</v>
      </c>
      <c r="AJ30" s="1"/>
      <c r="AK30" s="1"/>
      <c r="AL30" s="1"/>
    </row>
    <row r="31" spans="1:38" x14ac:dyDescent="0.2">
      <c r="A31" s="4"/>
      <c r="B31" s="15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T31" s="21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147">
        <v>0</v>
      </c>
      <c r="W34" s="148">
        <v>0</v>
      </c>
      <c r="X34" s="149">
        <v>0</v>
      </c>
      <c r="Y34" s="68">
        <v>0</v>
      </c>
      <c r="Z34" s="68">
        <v>0</v>
      </c>
      <c r="AA34" s="68">
        <v>0</v>
      </c>
      <c r="AB34" s="3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147">
        <v>0</v>
      </c>
      <c r="W35" s="148">
        <v>0</v>
      </c>
      <c r="X35" s="149">
        <v>0</v>
      </c>
      <c r="Y35" s="68">
        <v>0</v>
      </c>
      <c r="Z35" s="68">
        <v>0</v>
      </c>
      <c r="AA35" s="68">
        <v>0</v>
      </c>
      <c r="AB35" s="3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37" t="s">
        <v>153</v>
      </c>
    </row>
    <row r="36" spans="1:38" x14ac:dyDescent="0.2">
      <c r="A36" s="1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147">
        <v>0</v>
      </c>
      <c r="W36" s="148">
        <v>0</v>
      </c>
      <c r="X36" s="149">
        <v>0</v>
      </c>
      <c r="Y36" s="68">
        <v>0</v>
      </c>
      <c r="Z36" s="68">
        <v>0</v>
      </c>
      <c r="AA36" s="68">
        <v>0</v>
      </c>
      <c r="AB36" s="3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37" t="s">
        <v>1</v>
      </c>
      <c r="AK36" s="137" t="s">
        <v>1</v>
      </c>
      <c r="AL36" s="137" t="s">
        <v>153</v>
      </c>
    </row>
    <row r="37" spans="1:38" x14ac:dyDescent="0.2">
      <c r="A37" s="1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147">
        <v>0</v>
      </c>
      <c r="W37" s="148">
        <v>0</v>
      </c>
      <c r="X37" s="149">
        <v>0</v>
      </c>
      <c r="Y37" s="68">
        <v>0</v>
      </c>
      <c r="Z37" s="68">
        <v>0</v>
      </c>
      <c r="AA37" s="68">
        <v>0</v>
      </c>
      <c r="AB37" s="3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37" t="s">
        <v>1</v>
      </c>
      <c r="AK37" s="137" t="s">
        <v>1</v>
      </c>
      <c r="AL37" s="137" t="s">
        <v>153</v>
      </c>
    </row>
    <row r="38" spans="1:38" x14ac:dyDescent="0.2">
      <c r="A38" s="3">
        <v>18</v>
      </c>
      <c r="B38" s="161" t="s">
        <v>450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">
        <v>0</v>
      </c>
      <c r="R38" s="9">
        <v>1</v>
      </c>
      <c r="S38" s="9">
        <v>0</v>
      </c>
      <c r="T38" s="9">
        <v>0</v>
      </c>
      <c r="U38" s="10">
        <v>0</v>
      </c>
      <c r="V38" s="63">
        <f t="shared" ref="V38" si="7">F38/D38</f>
        <v>0</v>
      </c>
      <c r="W38" s="65">
        <f t="shared" ref="W38" si="8">(F38+L38+M38)/C38</f>
        <v>0</v>
      </c>
      <c r="X38" s="64">
        <f t="shared" ref="X38" si="9">N38/D38</f>
        <v>0</v>
      </c>
      <c r="Y38" s="9">
        <v>0</v>
      </c>
      <c r="Z38" s="9">
        <v>0</v>
      </c>
      <c r="AA38" s="9">
        <v>0</v>
      </c>
      <c r="AB38" s="34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</v>
      </c>
      <c r="AH38" s="3">
        <v>0</v>
      </c>
      <c r="AI38" s="3">
        <v>1</v>
      </c>
      <c r="AJ38" s="3">
        <v>5</v>
      </c>
      <c r="AK38" s="162" t="s">
        <v>162</v>
      </c>
      <c r="AL38" s="162" t="s">
        <v>164</v>
      </c>
    </row>
    <row r="39" spans="1:38" x14ac:dyDescent="0.2">
      <c r="A39" s="3">
        <v>19</v>
      </c>
      <c r="B39" s="161" t="s">
        <v>450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8">
        <v>0</v>
      </c>
      <c r="R39" s="69">
        <v>0</v>
      </c>
      <c r="S39" s="69">
        <v>0</v>
      </c>
      <c r="T39" s="69">
        <v>0</v>
      </c>
      <c r="U39" s="68">
        <v>0</v>
      </c>
      <c r="V39" s="147">
        <v>0</v>
      </c>
      <c r="W39" s="148">
        <v>0</v>
      </c>
      <c r="X39" s="149">
        <v>0</v>
      </c>
      <c r="Y39" s="68">
        <v>0</v>
      </c>
      <c r="Z39" s="68">
        <v>0</v>
      </c>
      <c r="AA39" s="68">
        <v>0</v>
      </c>
      <c r="AB39" s="34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137" t="s">
        <v>1</v>
      </c>
      <c r="AK39" s="137" t="s">
        <v>1</v>
      </c>
      <c r="AL39" s="137" t="s">
        <v>153</v>
      </c>
    </row>
    <row r="40" spans="1:38" x14ac:dyDescent="0.2">
      <c r="A40" s="3">
        <v>21</v>
      </c>
      <c r="B40" s="161" t="s">
        <v>490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63">
        <v>0</v>
      </c>
      <c r="W40" s="65">
        <v>0</v>
      </c>
      <c r="X40" s="64">
        <v>0</v>
      </c>
      <c r="Y40" s="9">
        <v>0</v>
      </c>
      <c r="Z40" s="9">
        <v>0</v>
      </c>
      <c r="AA40" s="9">
        <v>0</v>
      </c>
      <c r="AB40" s="34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3" t="s">
        <v>1</v>
      </c>
      <c r="AK40" s="162" t="s">
        <v>1</v>
      </c>
      <c r="AL40" s="18" t="s">
        <v>153</v>
      </c>
    </row>
    <row r="41" spans="1:38" x14ac:dyDescent="0.2">
      <c r="A41" s="3">
        <v>23</v>
      </c>
      <c r="B41" s="161" t="s">
        <v>522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63">
        <v>0</v>
      </c>
      <c r="W41" s="65">
        <v>0</v>
      </c>
      <c r="X41" s="64">
        <v>0</v>
      </c>
      <c r="Y41" s="9">
        <v>0</v>
      </c>
      <c r="Z41" s="9">
        <v>0</v>
      </c>
      <c r="AA41" s="9">
        <v>0</v>
      </c>
      <c r="AB41" s="34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3" t="s">
        <v>1</v>
      </c>
      <c r="AK41" s="162" t="s">
        <v>1</v>
      </c>
      <c r="AL41" s="18" t="s">
        <v>153</v>
      </c>
    </row>
    <row r="42" spans="1:38" x14ac:dyDescent="0.2">
      <c r="A42" s="3">
        <v>24</v>
      </c>
      <c r="B42" s="161" t="s">
        <v>522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63">
        <v>0</v>
      </c>
      <c r="W42" s="65">
        <v>0</v>
      </c>
      <c r="X42" s="64">
        <v>0</v>
      </c>
      <c r="Y42" s="9">
        <v>0</v>
      </c>
      <c r="Z42" s="9">
        <v>0</v>
      </c>
      <c r="AA42" s="9">
        <v>0</v>
      </c>
      <c r="AB42" s="34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3" t="s">
        <v>1</v>
      </c>
      <c r="AK42" s="162" t="s">
        <v>1</v>
      </c>
      <c r="AL42" s="18" t="s">
        <v>153</v>
      </c>
    </row>
    <row r="43" spans="1:38" ht="13.5" thickBot="1" x14ac:dyDescent="0.25">
      <c r="A43" s="23">
        <v>25</v>
      </c>
      <c r="B43" s="204" t="s">
        <v>490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61">
        <v>0</v>
      </c>
      <c r="W43" s="61">
        <v>0</v>
      </c>
      <c r="X43" s="62">
        <v>0</v>
      </c>
      <c r="Y43" s="26">
        <v>0</v>
      </c>
      <c r="Z43" s="26">
        <v>0</v>
      </c>
      <c r="AA43" s="26">
        <v>0</v>
      </c>
      <c r="AB43" s="35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23" t="s">
        <v>1</v>
      </c>
      <c r="AK43" s="182" t="s">
        <v>1</v>
      </c>
      <c r="AL43" s="182" t="s">
        <v>153</v>
      </c>
    </row>
    <row r="44" spans="1:38" s="172" customFormat="1" x14ac:dyDescent="0.2">
      <c r="B44" s="173"/>
      <c r="C44" s="164">
        <f t="shared" ref="C44:U44" si="10">SUM(C34:C43)</f>
        <v>1</v>
      </c>
      <c r="D44" s="164">
        <f t="shared" si="10"/>
        <v>1</v>
      </c>
      <c r="E44" s="164">
        <f t="shared" si="10"/>
        <v>0</v>
      </c>
      <c r="F44" s="164">
        <f t="shared" si="10"/>
        <v>0</v>
      </c>
      <c r="G44" s="164">
        <f t="shared" si="10"/>
        <v>0</v>
      </c>
      <c r="H44" s="164">
        <f t="shared" si="10"/>
        <v>0</v>
      </c>
      <c r="I44" s="164">
        <f t="shared" si="10"/>
        <v>0</v>
      </c>
      <c r="J44" s="164">
        <f t="shared" si="10"/>
        <v>0</v>
      </c>
      <c r="K44" s="164">
        <f t="shared" si="10"/>
        <v>1</v>
      </c>
      <c r="L44" s="164">
        <f t="shared" si="10"/>
        <v>0</v>
      </c>
      <c r="M44" s="164">
        <f t="shared" si="10"/>
        <v>0</v>
      </c>
      <c r="N44" s="164">
        <f t="shared" si="10"/>
        <v>0</v>
      </c>
      <c r="O44" s="164">
        <f t="shared" si="10"/>
        <v>0</v>
      </c>
      <c r="P44" s="164">
        <f t="shared" si="10"/>
        <v>0</v>
      </c>
      <c r="Q44" s="164">
        <f t="shared" si="10"/>
        <v>0</v>
      </c>
      <c r="R44" s="164">
        <f t="shared" si="10"/>
        <v>1</v>
      </c>
      <c r="S44" s="164">
        <f t="shared" si="10"/>
        <v>0</v>
      </c>
      <c r="T44" s="164">
        <f t="shared" si="10"/>
        <v>0</v>
      </c>
      <c r="U44" s="164">
        <f t="shared" si="10"/>
        <v>0</v>
      </c>
      <c r="V44" s="174">
        <f>F44/D44</f>
        <v>0</v>
      </c>
      <c r="W44" s="174">
        <f>(F44+L44+M44)/C44</f>
        <v>0</v>
      </c>
      <c r="X44" s="175">
        <f>N44/D44</f>
        <v>0</v>
      </c>
      <c r="Y44" s="164">
        <f>SUM(Y34:Y43)</f>
        <v>0</v>
      </c>
      <c r="Z44" s="164">
        <f>SUM(Z34:Z43)</f>
        <v>0</v>
      </c>
      <c r="AA44" s="164">
        <f>SUM(AA34:AA43)</f>
        <v>0</v>
      </c>
      <c r="AB44" s="174">
        <v>0</v>
      </c>
      <c r="AC44" s="164">
        <f t="shared" ref="AC44:AI44" si="11">SUM(AC34:AC43)</f>
        <v>0</v>
      </c>
      <c r="AD44" s="164">
        <f t="shared" si="11"/>
        <v>0</v>
      </c>
      <c r="AE44" s="164">
        <f t="shared" si="11"/>
        <v>0</v>
      </c>
      <c r="AF44" s="164">
        <f t="shared" si="11"/>
        <v>0</v>
      </c>
      <c r="AG44" s="164">
        <f t="shared" si="11"/>
        <v>1</v>
      </c>
      <c r="AH44" s="164">
        <f t="shared" si="11"/>
        <v>0</v>
      </c>
      <c r="AI44" s="164">
        <f t="shared" si="11"/>
        <v>1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61" t="s">
        <v>578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63">
        <v>0</v>
      </c>
      <c r="W49" s="63">
        <v>0</v>
      </c>
      <c r="X49" s="64">
        <v>0</v>
      </c>
      <c r="Y49" s="9">
        <v>0</v>
      </c>
      <c r="Z49" s="9">
        <v>0</v>
      </c>
      <c r="AA49" s="9">
        <v>0</v>
      </c>
      <c r="AB49" s="34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3" t="s">
        <v>1</v>
      </c>
      <c r="AK49" s="162" t="s">
        <v>1</v>
      </c>
      <c r="AL49" s="162" t="s">
        <v>153</v>
      </c>
    </row>
    <row r="50" spans="1:38" ht="13.5" thickBot="1" x14ac:dyDescent="0.25">
      <c r="A50" s="23">
        <v>27</v>
      </c>
      <c r="B50" s="142" t="s">
        <v>296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6">
        <v>0</v>
      </c>
      <c r="U50" s="27">
        <v>0</v>
      </c>
      <c r="V50" s="51">
        <v>0</v>
      </c>
      <c r="W50" s="51">
        <v>0</v>
      </c>
      <c r="X50" s="44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 t="s">
        <v>1</v>
      </c>
      <c r="AK50" s="23" t="s">
        <v>1</v>
      </c>
      <c r="AL50" s="23" t="s">
        <v>153</v>
      </c>
    </row>
    <row r="51" spans="1:38" s="172" customFormat="1" x14ac:dyDescent="0.2">
      <c r="B51" s="173"/>
      <c r="C51" s="164">
        <f t="shared" ref="C51:U51" si="12">SUM(C49:C50)</f>
        <v>0</v>
      </c>
      <c r="D51" s="164">
        <f t="shared" si="12"/>
        <v>0</v>
      </c>
      <c r="E51" s="164">
        <f t="shared" si="12"/>
        <v>0</v>
      </c>
      <c r="F51" s="164">
        <f t="shared" si="12"/>
        <v>0</v>
      </c>
      <c r="G51" s="164">
        <f t="shared" si="12"/>
        <v>0</v>
      </c>
      <c r="H51" s="164">
        <f t="shared" si="12"/>
        <v>0</v>
      </c>
      <c r="I51" s="164">
        <f t="shared" si="12"/>
        <v>0</v>
      </c>
      <c r="J51" s="164">
        <f t="shared" si="12"/>
        <v>0</v>
      </c>
      <c r="K51" s="164">
        <f t="shared" si="12"/>
        <v>0</v>
      </c>
      <c r="L51" s="164">
        <f t="shared" si="12"/>
        <v>0</v>
      </c>
      <c r="M51" s="164">
        <f t="shared" si="12"/>
        <v>0</v>
      </c>
      <c r="N51" s="164">
        <f t="shared" si="12"/>
        <v>0</v>
      </c>
      <c r="O51" s="164">
        <f t="shared" si="12"/>
        <v>0</v>
      </c>
      <c r="P51" s="164">
        <f t="shared" si="12"/>
        <v>0</v>
      </c>
      <c r="Q51" s="164">
        <f t="shared" si="12"/>
        <v>0</v>
      </c>
      <c r="R51" s="164">
        <f t="shared" si="12"/>
        <v>0</v>
      </c>
      <c r="S51" s="164">
        <f t="shared" si="12"/>
        <v>0</v>
      </c>
      <c r="T51" s="164">
        <f t="shared" si="12"/>
        <v>0</v>
      </c>
      <c r="U51" s="164">
        <f t="shared" si="12"/>
        <v>0</v>
      </c>
      <c r="V51" s="174">
        <v>0</v>
      </c>
      <c r="W51" s="174">
        <v>0</v>
      </c>
      <c r="X51" s="175">
        <v>0</v>
      </c>
      <c r="Y51" s="164">
        <f>SUM(Y49:Y50)</f>
        <v>0</v>
      </c>
      <c r="Z51" s="164">
        <f>SUM(Z49:Z50)</f>
        <v>0</v>
      </c>
      <c r="AA51" s="164">
        <f>SUM(AA49:AA50)</f>
        <v>0</v>
      </c>
      <c r="AB51" s="174">
        <v>0</v>
      </c>
      <c r="AC51" s="164">
        <f t="shared" ref="AC51:AI51" si="13">SUM(AC49:AC50)</f>
        <v>0</v>
      </c>
      <c r="AD51" s="164">
        <f t="shared" si="13"/>
        <v>0</v>
      </c>
      <c r="AE51" s="164">
        <f t="shared" si="13"/>
        <v>0</v>
      </c>
      <c r="AF51" s="164">
        <f t="shared" si="13"/>
        <v>0</v>
      </c>
      <c r="AG51" s="164">
        <f t="shared" si="13"/>
        <v>0</v>
      </c>
      <c r="AH51" s="164">
        <f t="shared" si="13"/>
        <v>0</v>
      </c>
      <c r="AI51" s="164">
        <f t="shared" si="13"/>
        <v>0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0" zoomScaleNormal="70" workbookViewId="0">
      <selection activeCell="F14" sqref="F14"/>
    </sheetView>
  </sheetViews>
  <sheetFormatPr defaultColWidth="8.85546875" defaultRowHeight="12.75" x14ac:dyDescent="0.2"/>
  <cols>
    <col min="1" max="1" width="9.7109375" style="1" bestFit="1" customWidth="1"/>
    <col min="2" max="2" width="26" style="143" bestFit="1" customWidth="1"/>
    <col min="3" max="4" width="4.28515625" style="1" bestFit="1" customWidth="1"/>
    <col min="5" max="6" width="3.7109375" style="1" bestFit="1" customWidth="1"/>
    <col min="7" max="7" width="3.85546875" style="1" bestFit="1" customWidth="1"/>
    <col min="8" max="8" width="4" style="1" bestFit="1" customWidth="1"/>
    <col min="9" max="9" width="4.28515625" style="1" bestFit="1" customWidth="1"/>
    <col min="10" max="10" width="4.85546875" style="1" bestFit="1" customWidth="1"/>
    <col min="11" max="11" width="4.42578125" style="1" bestFit="1" customWidth="1"/>
    <col min="12" max="12" width="4.28515625" style="1" bestFit="1" customWidth="1"/>
    <col min="13" max="13" width="5.42578125" style="1" bestFit="1" customWidth="1"/>
    <col min="14" max="14" width="4.140625" style="1" bestFit="1" customWidth="1"/>
    <col min="15" max="15" width="5.42578125" style="1" bestFit="1" customWidth="1"/>
    <col min="16" max="16" width="4.140625" style="1" bestFit="1" customWidth="1"/>
    <col min="17" max="18" width="5.28515625" style="1" bestFit="1" customWidth="1"/>
    <col min="19" max="19" width="6" style="1" bestFit="1" customWidth="1"/>
    <col min="20" max="21" width="4.28515625" style="1" bestFit="1" customWidth="1"/>
    <col min="22" max="24" width="8.28515625" style="1" bestFit="1" customWidth="1"/>
    <col min="25" max="25" width="4.42578125" style="1" bestFit="1" customWidth="1"/>
    <col min="26" max="27" width="3.7109375" style="1" bestFit="1" customWidth="1"/>
    <col min="28" max="28" width="7.7109375" style="1" bestFit="1" customWidth="1"/>
    <col min="29" max="29" width="4.28515625" style="1" bestFit="1" customWidth="1"/>
    <col min="30" max="31" width="4.140625" style="1" bestFit="1" customWidth="1"/>
    <col min="32" max="32" width="4" style="1" bestFit="1" customWidth="1"/>
    <col min="33" max="33" width="4.28515625" style="1" bestFit="1" customWidth="1"/>
    <col min="34" max="34" width="4.140625" style="1" bestFit="1" customWidth="1"/>
    <col min="35" max="35" width="4.42578125" style="1" bestFit="1" customWidth="1"/>
    <col min="36" max="36" width="9.7109375" style="1" bestFit="1" customWidth="1"/>
    <col min="37" max="37" width="12.42578125" style="1" bestFit="1" customWidth="1"/>
    <col min="38" max="38" width="38.28515625" style="1" bestFit="1" customWidth="1"/>
    <col min="39" max="16384" width="8.85546875" style="1"/>
  </cols>
  <sheetData>
    <row r="1" spans="1:40" ht="18" x14ac:dyDescent="0.25">
      <c r="A1" s="239" t="s">
        <v>368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4</v>
      </c>
      <c r="D3" s="1">
        <v>3</v>
      </c>
      <c r="E3" s="1">
        <v>1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1</v>
      </c>
      <c r="N3" s="1">
        <v>0</v>
      </c>
      <c r="O3" s="1">
        <v>0</v>
      </c>
      <c r="P3" s="1">
        <v>0</v>
      </c>
      <c r="Q3" s="9">
        <v>0</v>
      </c>
      <c r="R3" s="8">
        <v>6</v>
      </c>
      <c r="S3" s="8">
        <v>0</v>
      </c>
      <c r="T3" s="8">
        <v>0</v>
      </c>
      <c r="U3" s="9">
        <v>0</v>
      </c>
      <c r="V3" s="7">
        <f>F3/D3</f>
        <v>0</v>
      </c>
      <c r="W3" s="6">
        <f t="shared" ref="W3" si="0">(F3+L3+M3)/C3</f>
        <v>0.25</v>
      </c>
      <c r="X3" s="24">
        <f>N3/D3</f>
        <v>0</v>
      </c>
      <c r="Y3" s="3">
        <v>9</v>
      </c>
      <c r="Z3" s="3">
        <v>0</v>
      </c>
      <c r="AA3" s="3">
        <v>0</v>
      </c>
      <c r="AB3" s="34">
        <f>(Y3+Z3)/(Y3+Z3+AA3)</f>
        <v>1</v>
      </c>
      <c r="AC3" s="5">
        <v>0</v>
      </c>
      <c r="AD3" s="5">
        <v>0</v>
      </c>
      <c r="AE3" s="5">
        <v>1</v>
      </c>
      <c r="AF3" s="5">
        <v>0</v>
      </c>
      <c r="AG3" s="5">
        <v>1</v>
      </c>
      <c r="AH3" s="5">
        <v>1</v>
      </c>
      <c r="AI3" s="5">
        <v>7</v>
      </c>
      <c r="AJ3" s="1">
        <v>5</v>
      </c>
      <c r="AK3" s="137" t="s">
        <v>159</v>
      </c>
      <c r="AL3" s="137" t="s">
        <v>238</v>
      </c>
    </row>
    <row r="4" spans="1:40" x14ac:dyDescent="0.2">
      <c r="A4" s="1">
        <v>2</v>
      </c>
      <c r="B4" s="141" t="s">
        <v>290</v>
      </c>
      <c r="C4" s="1">
        <v>4</v>
      </c>
      <c r="D4" s="1">
        <v>2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2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1</v>
      </c>
      <c r="S4" s="8">
        <v>0</v>
      </c>
      <c r="T4" s="8">
        <v>0</v>
      </c>
      <c r="U4" s="9">
        <v>0</v>
      </c>
      <c r="V4" s="7">
        <f t="shared" ref="V4:V28" si="1">F4/D4</f>
        <v>0</v>
      </c>
      <c r="W4" s="6">
        <f t="shared" ref="W4:W28" si="2">(F4+L4+M4)/C4</f>
        <v>0.5</v>
      </c>
      <c r="X4" s="24">
        <f t="shared" ref="X4:X28" si="3">N4/D4</f>
        <v>0</v>
      </c>
      <c r="Y4" s="3">
        <v>1</v>
      </c>
      <c r="Z4" s="3">
        <v>0</v>
      </c>
      <c r="AA4" s="3">
        <v>0</v>
      </c>
      <c r="AB4" s="34">
        <f>(Y4+Z4)/(Y4+Z4+AA4)</f>
        <v>1</v>
      </c>
      <c r="AC4" s="5">
        <v>0</v>
      </c>
      <c r="AD4" s="5">
        <v>0</v>
      </c>
      <c r="AE4" s="5">
        <v>0</v>
      </c>
      <c r="AF4" s="5">
        <v>0</v>
      </c>
      <c r="AG4" s="5">
        <v>1</v>
      </c>
      <c r="AH4" s="5">
        <v>1</v>
      </c>
      <c r="AI4" s="5">
        <v>7</v>
      </c>
      <c r="AJ4" s="1">
        <v>5</v>
      </c>
      <c r="AK4" s="137" t="s">
        <v>154</v>
      </c>
      <c r="AL4" s="137" t="s">
        <v>249</v>
      </c>
    </row>
    <row r="5" spans="1:40" x14ac:dyDescent="0.2">
      <c r="A5" s="1">
        <v>3</v>
      </c>
      <c r="B5" s="141" t="s">
        <v>291</v>
      </c>
      <c r="C5" s="1">
        <v>4</v>
      </c>
      <c r="D5" s="1">
        <v>2</v>
      </c>
      <c r="E5" s="1">
        <v>2</v>
      </c>
      <c r="F5" s="1">
        <v>1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2</v>
      </c>
      <c r="M5" s="1">
        <v>0</v>
      </c>
      <c r="N5" s="1">
        <v>1</v>
      </c>
      <c r="O5" s="1">
        <v>1</v>
      </c>
      <c r="P5" s="1">
        <v>0</v>
      </c>
      <c r="Q5" s="9">
        <v>0</v>
      </c>
      <c r="R5" s="8">
        <v>1</v>
      </c>
      <c r="S5" s="8">
        <v>0</v>
      </c>
      <c r="T5" s="8">
        <v>4</v>
      </c>
      <c r="U5" s="9">
        <v>0</v>
      </c>
      <c r="V5" s="7">
        <f t="shared" si="1"/>
        <v>0.5</v>
      </c>
      <c r="W5" s="6">
        <f t="shared" si="2"/>
        <v>0.75</v>
      </c>
      <c r="X5" s="24">
        <f t="shared" si="3"/>
        <v>0.5</v>
      </c>
      <c r="Y5" s="3">
        <v>10</v>
      </c>
      <c r="Z5" s="3">
        <v>1</v>
      </c>
      <c r="AA5" s="3">
        <v>1</v>
      </c>
      <c r="AB5" s="34">
        <f t="shared" ref="AB5:AB28" si="4">(Y5+Z5)/(Y5+Z5+AA5)</f>
        <v>0.91666666666666663</v>
      </c>
      <c r="AC5" s="5">
        <v>0</v>
      </c>
      <c r="AD5" s="5">
        <v>1</v>
      </c>
      <c r="AE5" s="5">
        <v>8</v>
      </c>
      <c r="AF5" s="5">
        <v>1</v>
      </c>
      <c r="AG5" s="5">
        <v>1</v>
      </c>
      <c r="AH5" s="5">
        <v>1</v>
      </c>
      <c r="AI5" s="5">
        <v>7</v>
      </c>
      <c r="AJ5" s="1">
        <v>6</v>
      </c>
      <c r="AK5" s="137" t="s">
        <v>159</v>
      </c>
      <c r="AL5" s="137" t="s">
        <v>256</v>
      </c>
    </row>
    <row r="6" spans="1:40" x14ac:dyDescent="0.2">
      <c r="A6" s="1">
        <v>4</v>
      </c>
      <c r="B6" s="141" t="s">
        <v>292</v>
      </c>
      <c r="C6" s="1">
        <v>3</v>
      </c>
      <c r="D6" s="1">
        <v>2</v>
      </c>
      <c r="E6" s="1">
        <v>2</v>
      </c>
      <c r="F6" s="1">
        <v>1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1">
        <v>1</v>
      </c>
      <c r="M6" s="1">
        <v>0</v>
      </c>
      <c r="N6" s="1">
        <v>2</v>
      </c>
      <c r="O6" s="1">
        <v>0</v>
      </c>
      <c r="P6" s="1">
        <v>0</v>
      </c>
      <c r="Q6" s="9">
        <v>0</v>
      </c>
      <c r="R6" s="8">
        <v>1</v>
      </c>
      <c r="S6" s="8">
        <v>0</v>
      </c>
      <c r="T6" s="8">
        <v>1</v>
      </c>
      <c r="U6" s="9">
        <v>0</v>
      </c>
      <c r="V6" s="7">
        <f t="shared" si="1"/>
        <v>0.5</v>
      </c>
      <c r="W6" s="6">
        <f t="shared" si="2"/>
        <v>0.66666666666666663</v>
      </c>
      <c r="X6" s="24">
        <f t="shared" si="3"/>
        <v>1</v>
      </c>
      <c r="Y6" s="3">
        <v>1</v>
      </c>
      <c r="Z6" s="3">
        <v>0</v>
      </c>
      <c r="AA6" s="3">
        <v>0</v>
      </c>
      <c r="AB6" s="34">
        <f t="shared" si="4"/>
        <v>1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5</v>
      </c>
      <c r="AJ6" s="1">
        <v>6</v>
      </c>
      <c r="AK6" s="137" t="s">
        <v>154</v>
      </c>
      <c r="AL6" s="137" t="s">
        <v>263</v>
      </c>
    </row>
    <row r="7" spans="1:40" x14ac:dyDescent="0.2">
      <c r="A7" s="1">
        <v>5</v>
      </c>
      <c r="B7" s="141" t="s">
        <v>293</v>
      </c>
      <c r="C7" s="1">
        <v>2</v>
      </c>
      <c r="D7" s="1">
        <v>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2</v>
      </c>
      <c r="S7" s="8">
        <v>0</v>
      </c>
      <c r="T7" s="8">
        <v>0</v>
      </c>
      <c r="U7" s="9">
        <v>0</v>
      </c>
      <c r="V7" s="7">
        <f t="shared" si="1"/>
        <v>0</v>
      </c>
      <c r="W7" s="6">
        <f t="shared" si="2"/>
        <v>0</v>
      </c>
      <c r="X7" s="24">
        <f t="shared" si="3"/>
        <v>0</v>
      </c>
      <c r="Y7" s="3">
        <v>1</v>
      </c>
      <c r="Z7" s="3">
        <v>1</v>
      </c>
      <c r="AA7" s="3">
        <v>0</v>
      </c>
      <c r="AB7" s="34">
        <f t="shared" si="4"/>
        <v>1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5</v>
      </c>
      <c r="AJ7" s="14">
        <v>6</v>
      </c>
      <c r="AK7" s="137" t="s">
        <v>154</v>
      </c>
      <c r="AL7" s="137" t="s">
        <v>270</v>
      </c>
    </row>
    <row r="8" spans="1:40" x14ac:dyDescent="0.2">
      <c r="A8" s="1">
        <v>6</v>
      </c>
      <c r="B8" s="141" t="s">
        <v>294</v>
      </c>
      <c r="C8" s="1">
        <v>2</v>
      </c>
      <c r="D8" s="1">
        <v>2</v>
      </c>
      <c r="E8" s="1">
        <v>0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f t="shared" si="1"/>
        <v>1</v>
      </c>
      <c r="W8" s="6">
        <f t="shared" si="2"/>
        <v>1</v>
      </c>
      <c r="X8" s="24">
        <f t="shared" si="3"/>
        <v>1</v>
      </c>
      <c r="Y8" s="3">
        <v>1</v>
      </c>
      <c r="Z8" s="3">
        <v>0</v>
      </c>
      <c r="AA8" s="3">
        <v>1</v>
      </c>
      <c r="AB8" s="34">
        <f t="shared" si="4"/>
        <v>0.5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1</v>
      </c>
      <c r="AI8" s="5">
        <v>7</v>
      </c>
      <c r="AJ8" s="1">
        <v>7</v>
      </c>
      <c r="AK8" s="137" t="s">
        <v>154</v>
      </c>
      <c r="AL8" s="137" t="s">
        <v>285</v>
      </c>
    </row>
    <row r="9" spans="1:40" x14ac:dyDescent="0.2">
      <c r="A9" s="1">
        <v>7</v>
      </c>
      <c r="B9" s="141" t="s">
        <v>295</v>
      </c>
      <c r="C9" s="1">
        <v>4</v>
      </c>
      <c r="D9" s="1">
        <v>2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2</v>
      </c>
      <c r="M9" s="1">
        <v>0</v>
      </c>
      <c r="N9" s="1">
        <v>0</v>
      </c>
      <c r="O9" s="1">
        <v>1</v>
      </c>
      <c r="P9" s="1">
        <v>0</v>
      </c>
      <c r="Q9" s="9">
        <v>0</v>
      </c>
      <c r="R9" s="8">
        <v>3</v>
      </c>
      <c r="S9" s="8">
        <v>0</v>
      </c>
      <c r="T9" s="8">
        <v>1</v>
      </c>
      <c r="U9" s="9">
        <v>0</v>
      </c>
      <c r="V9" s="7">
        <f t="shared" si="1"/>
        <v>0</v>
      </c>
      <c r="W9" s="6">
        <f t="shared" si="2"/>
        <v>0.5</v>
      </c>
      <c r="X9" s="24">
        <f t="shared" si="3"/>
        <v>0</v>
      </c>
      <c r="Y9" s="3">
        <v>0</v>
      </c>
      <c r="Z9" s="3">
        <v>0</v>
      </c>
      <c r="AA9" s="3">
        <v>0</v>
      </c>
      <c r="AB9" s="34">
        <v>0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1</v>
      </c>
      <c r="AI9" s="5">
        <v>4</v>
      </c>
      <c r="AJ9" s="1">
        <v>6</v>
      </c>
      <c r="AK9" s="137" t="s">
        <v>156</v>
      </c>
      <c r="AL9" s="137" t="s">
        <v>510</v>
      </c>
    </row>
    <row r="10" spans="1:40" x14ac:dyDescent="0.2">
      <c r="A10" s="1">
        <v>8</v>
      </c>
      <c r="B10" s="141" t="s">
        <v>296</v>
      </c>
      <c r="C10" s="1">
        <v>5</v>
      </c>
      <c r="D10" s="1">
        <v>4</v>
      </c>
      <c r="E10" s="1">
        <v>1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1</v>
      </c>
      <c r="M10" s="1">
        <v>0</v>
      </c>
      <c r="N10" s="1">
        <v>1</v>
      </c>
      <c r="O10" s="1">
        <v>1</v>
      </c>
      <c r="P10" s="1">
        <v>0</v>
      </c>
      <c r="Q10" s="9">
        <v>0</v>
      </c>
      <c r="R10" s="8">
        <v>2</v>
      </c>
      <c r="S10" s="8">
        <v>0</v>
      </c>
      <c r="T10" s="8">
        <v>0</v>
      </c>
      <c r="U10" s="9">
        <v>0</v>
      </c>
      <c r="V10" s="7">
        <f t="shared" si="1"/>
        <v>0.25</v>
      </c>
      <c r="W10" s="6">
        <f t="shared" si="2"/>
        <v>0.4</v>
      </c>
      <c r="X10" s="24">
        <f t="shared" si="3"/>
        <v>0.25</v>
      </c>
      <c r="Y10" s="3">
        <v>0</v>
      </c>
      <c r="Z10" s="3">
        <v>0</v>
      </c>
      <c r="AA10" s="3">
        <v>1</v>
      </c>
      <c r="AB10" s="34">
        <f t="shared" si="4"/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1</v>
      </c>
      <c r="AI10" s="5">
        <v>7</v>
      </c>
      <c r="AJ10" s="1">
        <v>6</v>
      </c>
      <c r="AK10" s="137" t="s">
        <v>305</v>
      </c>
      <c r="AL10" s="137" t="s">
        <v>330</v>
      </c>
    </row>
    <row r="11" spans="1:40" x14ac:dyDescent="0.2">
      <c r="A11" s="1">
        <v>9</v>
      </c>
      <c r="B11" s="141" t="s">
        <v>297</v>
      </c>
      <c r="C11" s="1">
        <v>3</v>
      </c>
      <c r="D11" s="1">
        <v>3</v>
      </c>
      <c r="E11" s="1">
        <v>2</v>
      </c>
      <c r="F11" s="1">
        <v>2</v>
      </c>
      <c r="G11" s="1">
        <v>0</v>
      </c>
      <c r="H11" s="1">
        <v>0</v>
      </c>
      <c r="I11" s="1">
        <v>0</v>
      </c>
      <c r="J11" s="1">
        <v>1</v>
      </c>
      <c r="K11" s="1">
        <v>1</v>
      </c>
      <c r="L11" s="1">
        <v>0</v>
      </c>
      <c r="M11" s="1">
        <v>0</v>
      </c>
      <c r="N11" s="1">
        <v>2</v>
      </c>
      <c r="O11" s="1">
        <v>0</v>
      </c>
      <c r="P11" s="1">
        <v>0</v>
      </c>
      <c r="Q11" s="9">
        <v>0</v>
      </c>
      <c r="R11" s="8">
        <v>1</v>
      </c>
      <c r="S11" s="8">
        <v>0</v>
      </c>
      <c r="T11" s="8">
        <v>2</v>
      </c>
      <c r="U11" s="9">
        <v>0</v>
      </c>
      <c r="V11" s="7">
        <f t="shared" si="1"/>
        <v>0.66666666666666663</v>
      </c>
      <c r="W11" s="6">
        <f t="shared" si="2"/>
        <v>0.66666666666666663</v>
      </c>
      <c r="X11" s="24">
        <f t="shared" si="3"/>
        <v>0.66666666666666663</v>
      </c>
      <c r="Y11" s="3">
        <v>1</v>
      </c>
      <c r="Z11" s="3">
        <v>2</v>
      </c>
      <c r="AA11" s="3">
        <v>0</v>
      </c>
      <c r="AB11" s="34">
        <f t="shared" si="4"/>
        <v>1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1</v>
      </c>
      <c r="AI11" s="5">
        <v>6</v>
      </c>
      <c r="AJ11" s="5">
        <v>7</v>
      </c>
      <c r="AK11" s="18" t="s">
        <v>154</v>
      </c>
      <c r="AL11" s="18" t="s">
        <v>340</v>
      </c>
    </row>
    <row r="12" spans="1:40" x14ac:dyDescent="0.2">
      <c r="A12" s="1">
        <v>10</v>
      </c>
      <c r="B12" s="141" t="s">
        <v>298</v>
      </c>
      <c r="C12" s="1">
        <v>3</v>
      </c>
      <c r="D12" s="1">
        <v>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3</v>
      </c>
      <c r="S12" s="8">
        <v>0</v>
      </c>
      <c r="T12" s="8">
        <v>0</v>
      </c>
      <c r="U12" s="10">
        <v>0</v>
      </c>
      <c r="V12" s="7">
        <f t="shared" si="1"/>
        <v>0</v>
      </c>
      <c r="W12" s="6">
        <f t="shared" si="2"/>
        <v>0</v>
      </c>
      <c r="X12" s="24">
        <f t="shared" si="3"/>
        <v>0</v>
      </c>
      <c r="Y12" s="3">
        <v>0</v>
      </c>
      <c r="Z12" s="3">
        <v>0</v>
      </c>
      <c r="AA12" s="3">
        <v>0</v>
      </c>
      <c r="AB12" s="34">
        <v>0</v>
      </c>
      <c r="AC12" s="3">
        <v>0</v>
      </c>
      <c r="AD12" s="3">
        <v>0</v>
      </c>
      <c r="AE12" s="3">
        <v>0</v>
      </c>
      <c r="AF12" s="3">
        <v>0</v>
      </c>
      <c r="AG12" s="1">
        <v>1</v>
      </c>
      <c r="AH12" s="1">
        <v>1</v>
      </c>
      <c r="AI12" s="1">
        <v>8</v>
      </c>
      <c r="AJ12" s="1">
        <v>7</v>
      </c>
      <c r="AK12" s="137" t="s">
        <v>163</v>
      </c>
      <c r="AL12" s="137" t="s">
        <v>348</v>
      </c>
    </row>
    <row r="13" spans="1:40" x14ac:dyDescent="0.2">
      <c r="A13" s="1">
        <v>11</v>
      </c>
      <c r="B13" s="141" t="s">
        <v>298</v>
      </c>
      <c r="C13" s="1">
        <v>5</v>
      </c>
      <c r="D13" s="1">
        <v>3</v>
      </c>
      <c r="E13" s="1">
        <v>2</v>
      </c>
      <c r="F13" s="1">
        <v>2</v>
      </c>
      <c r="G13" s="1">
        <v>0</v>
      </c>
      <c r="H13" s="1">
        <v>0</v>
      </c>
      <c r="I13" s="1">
        <v>0</v>
      </c>
      <c r="J13" s="1">
        <v>3</v>
      </c>
      <c r="K13" s="1">
        <v>1</v>
      </c>
      <c r="L13" s="1">
        <v>1</v>
      </c>
      <c r="M13" s="1">
        <v>0</v>
      </c>
      <c r="N13" s="1">
        <v>2</v>
      </c>
      <c r="O13" s="1">
        <v>0</v>
      </c>
      <c r="P13" s="1">
        <v>1</v>
      </c>
      <c r="Q13" s="9">
        <v>0</v>
      </c>
      <c r="R13" s="8">
        <v>1</v>
      </c>
      <c r="S13" s="8">
        <v>0</v>
      </c>
      <c r="T13" s="8">
        <v>1</v>
      </c>
      <c r="U13" s="10">
        <v>0</v>
      </c>
      <c r="V13" s="7">
        <f t="shared" si="1"/>
        <v>0.66666666666666663</v>
      </c>
      <c r="W13" s="6">
        <f t="shared" si="2"/>
        <v>0.6</v>
      </c>
      <c r="X13" s="24">
        <f t="shared" si="3"/>
        <v>0.66666666666666663</v>
      </c>
      <c r="Y13" s="3">
        <v>1</v>
      </c>
      <c r="Z13" s="3">
        <v>1</v>
      </c>
      <c r="AA13" s="3">
        <v>1</v>
      </c>
      <c r="AB13" s="34">
        <f t="shared" si="4"/>
        <v>0.66666666666666663</v>
      </c>
      <c r="AC13" s="3">
        <v>0</v>
      </c>
      <c r="AD13" s="3">
        <v>0</v>
      </c>
      <c r="AE13" s="3">
        <v>0</v>
      </c>
      <c r="AF13" s="3">
        <v>0</v>
      </c>
      <c r="AG13" s="1">
        <v>1</v>
      </c>
      <c r="AH13" s="1">
        <v>1</v>
      </c>
      <c r="AI13" s="1">
        <v>7</v>
      </c>
      <c r="AJ13" s="1">
        <v>7</v>
      </c>
      <c r="AK13" s="137" t="s">
        <v>358</v>
      </c>
      <c r="AL13" s="137" t="s">
        <v>511</v>
      </c>
    </row>
    <row r="14" spans="1:40" x14ac:dyDescent="0.2">
      <c r="A14" s="1">
        <v>12</v>
      </c>
      <c r="B14" s="141" t="s">
        <v>374</v>
      </c>
      <c r="C14" s="1">
        <v>3</v>
      </c>
      <c r="D14" s="1">
        <v>3</v>
      </c>
      <c r="E14" s="1">
        <v>0</v>
      </c>
      <c r="F14" s="1">
        <v>2</v>
      </c>
      <c r="G14" s="1">
        <v>0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v>4</v>
      </c>
      <c r="O14" s="1">
        <v>0</v>
      </c>
      <c r="P14" s="1">
        <v>0</v>
      </c>
      <c r="Q14" s="9">
        <v>0</v>
      </c>
      <c r="R14" s="8">
        <v>1</v>
      </c>
      <c r="S14" s="8">
        <v>0</v>
      </c>
      <c r="T14" s="8">
        <v>0</v>
      </c>
      <c r="U14" s="10">
        <v>1</v>
      </c>
      <c r="V14" s="7">
        <f t="shared" si="1"/>
        <v>0.66666666666666663</v>
      </c>
      <c r="W14" s="6">
        <f t="shared" si="2"/>
        <v>0.66666666666666663</v>
      </c>
      <c r="X14" s="24">
        <f t="shared" si="3"/>
        <v>1.3333333333333333</v>
      </c>
      <c r="Y14" s="3">
        <v>8</v>
      </c>
      <c r="Z14" s="3">
        <v>0</v>
      </c>
      <c r="AA14" s="3">
        <v>0</v>
      </c>
      <c r="AB14" s="34">
        <f t="shared" si="4"/>
        <v>1</v>
      </c>
      <c r="AC14" s="3">
        <v>0</v>
      </c>
      <c r="AD14" s="3">
        <v>1</v>
      </c>
      <c r="AE14" s="3">
        <v>0</v>
      </c>
      <c r="AF14" s="3">
        <v>0</v>
      </c>
      <c r="AG14" s="1">
        <v>1</v>
      </c>
      <c r="AH14" s="1">
        <v>1</v>
      </c>
      <c r="AI14" s="1">
        <v>7</v>
      </c>
      <c r="AJ14" s="1">
        <v>6</v>
      </c>
      <c r="AK14" s="137" t="s">
        <v>159</v>
      </c>
      <c r="AL14" s="137" t="s">
        <v>383</v>
      </c>
    </row>
    <row r="15" spans="1:40" x14ac:dyDescent="0.2">
      <c r="A15" s="1">
        <v>13</v>
      </c>
      <c r="B15" s="141" t="s">
        <v>374</v>
      </c>
      <c r="C15" s="1">
        <v>4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0">
        <v>0</v>
      </c>
      <c r="R15" s="8">
        <v>2</v>
      </c>
      <c r="S15" s="8">
        <v>0</v>
      </c>
      <c r="T15" s="8">
        <v>0</v>
      </c>
      <c r="U15" s="10">
        <v>0</v>
      </c>
      <c r="V15" s="7">
        <f t="shared" si="1"/>
        <v>0</v>
      </c>
      <c r="W15" s="6">
        <f t="shared" si="2"/>
        <v>0.5</v>
      </c>
      <c r="X15" s="24">
        <f t="shared" si="3"/>
        <v>0</v>
      </c>
      <c r="Y15" s="5">
        <v>0</v>
      </c>
      <c r="Z15" s="5">
        <v>0</v>
      </c>
      <c r="AA15" s="5">
        <v>0</v>
      </c>
      <c r="AB15" s="34">
        <v>0</v>
      </c>
      <c r="AC15" s="5">
        <v>0</v>
      </c>
      <c r="AD15" s="5">
        <v>0</v>
      </c>
      <c r="AE15" s="5">
        <v>0</v>
      </c>
      <c r="AF15" s="5">
        <v>0</v>
      </c>
      <c r="AG15" s="1">
        <v>1</v>
      </c>
      <c r="AH15" s="1">
        <v>1</v>
      </c>
      <c r="AI15" s="1">
        <v>7</v>
      </c>
      <c r="AJ15" s="1">
        <v>7</v>
      </c>
      <c r="AK15" s="137" t="s">
        <v>163</v>
      </c>
      <c r="AL15" s="137" t="s">
        <v>395</v>
      </c>
      <c r="AM15" s="5"/>
      <c r="AN15" s="5"/>
    </row>
    <row r="16" spans="1:40" x14ac:dyDescent="0.2">
      <c r="A16" s="1">
        <v>14</v>
      </c>
      <c r="B16" s="141" t="s">
        <v>399</v>
      </c>
      <c r="C16" s="3">
        <v>2</v>
      </c>
      <c r="D16" s="3">
        <v>2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9">
        <v>0</v>
      </c>
      <c r="R16" s="9">
        <v>0</v>
      </c>
      <c r="S16" s="9">
        <v>0</v>
      </c>
      <c r="T16" s="9">
        <v>0</v>
      </c>
      <c r="U16" s="10">
        <v>0</v>
      </c>
      <c r="V16" s="7">
        <f t="shared" si="1"/>
        <v>0.5</v>
      </c>
      <c r="W16" s="6">
        <f t="shared" si="2"/>
        <v>0.5</v>
      </c>
      <c r="X16" s="24">
        <f t="shared" si="3"/>
        <v>0.5</v>
      </c>
      <c r="Y16" s="3">
        <v>0</v>
      </c>
      <c r="Z16" s="3">
        <v>0</v>
      </c>
      <c r="AA16" s="3">
        <v>0</v>
      </c>
      <c r="AB16" s="34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1</v>
      </c>
      <c r="AI16" s="3">
        <v>5</v>
      </c>
      <c r="AJ16" s="3">
        <v>7</v>
      </c>
      <c r="AK16" s="162" t="s">
        <v>156</v>
      </c>
      <c r="AL16" s="60" t="s">
        <v>420</v>
      </c>
    </row>
    <row r="17" spans="1:38" x14ac:dyDescent="0.2">
      <c r="A17" s="1">
        <v>15</v>
      </c>
      <c r="B17" s="141" t="s">
        <v>403</v>
      </c>
      <c r="C17" s="3">
        <v>4</v>
      </c>
      <c r="D17" s="3">
        <v>3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1</v>
      </c>
      <c r="O17" s="3">
        <v>0</v>
      </c>
      <c r="P17" s="3">
        <v>0</v>
      </c>
      <c r="Q17" s="9">
        <v>0</v>
      </c>
      <c r="R17" s="9">
        <v>3</v>
      </c>
      <c r="S17" s="9">
        <v>0</v>
      </c>
      <c r="T17" s="9">
        <v>0</v>
      </c>
      <c r="U17" s="10">
        <v>0</v>
      </c>
      <c r="V17" s="7">
        <f t="shared" si="1"/>
        <v>0.33333333333333331</v>
      </c>
      <c r="W17" s="6">
        <f t="shared" si="2"/>
        <v>0.5</v>
      </c>
      <c r="X17" s="24">
        <f t="shared" si="3"/>
        <v>0.33333333333333331</v>
      </c>
      <c r="Y17" s="3">
        <v>0</v>
      </c>
      <c r="Z17" s="3">
        <v>0</v>
      </c>
      <c r="AA17" s="3">
        <v>0</v>
      </c>
      <c r="AB17" s="34">
        <v>0</v>
      </c>
      <c r="AC17" s="3">
        <v>0</v>
      </c>
      <c r="AD17" s="3">
        <v>0</v>
      </c>
      <c r="AE17" s="3">
        <v>2</v>
      </c>
      <c r="AF17" s="3">
        <v>0</v>
      </c>
      <c r="AG17" s="3">
        <v>1</v>
      </c>
      <c r="AH17" s="3">
        <v>1</v>
      </c>
      <c r="AI17" s="3">
        <v>7</v>
      </c>
      <c r="AJ17" s="3">
        <v>7</v>
      </c>
      <c r="AK17" s="162" t="s">
        <v>159</v>
      </c>
      <c r="AL17" s="18" t="s">
        <v>429</v>
      </c>
    </row>
    <row r="18" spans="1:38" x14ac:dyDescent="0.2">
      <c r="A18" s="1">
        <v>16</v>
      </c>
      <c r="B18" s="141" t="s">
        <v>407</v>
      </c>
      <c r="C18" s="3">
        <v>3</v>
      </c>
      <c r="D18" s="3">
        <v>3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3">
        <v>1</v>
      </c>
      <c r="P18" s="3">
        <v>0</v>
      </c>
      <c r="Q18" s="9">
        <v>0</v>
      </c>
      <c r="R18" s="9">
        <v>0</v>
      </c>
      <c r="S18" s="9">
        <v>0</v>
      </c>
      <c r="T18" s="9">
        <v>1</v>
      </c>
      <c r="U18" s="10">
        <v>0</v>
      </c>
      <c r="V18" s="7">
        <f t="shared" si="1"/>
        <v>0.33333333333333331</v>
      </c>
      <c r="W18" s="6">
        <f t="shared" si="2"/>
        <v>0.33333333333333331</v>
      </c>
      <c r="X18" s="24">
        <f t="shared" si="3"/>
        <v>0.33333333333333331</v>
      </c>
      <c r="Y18" s="3">
        <v>0</v>
      </c>
      <c r="Z18" s="3">
        <v>2</v>
      </c>
      <c r="AA18" s="3">
        <v>1</v>
      </c>
      <c r="AB18" s="34">
        <f t="shared" si="4"/>
        <v>0.66666666666666663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3">
        <v>1</v>
      </c>
      <c r="AI18" s="3">
        <v>7</v>
      </c>
      <c r="AJ18" s="3">
        <v>7</v>
      </c>
      <c r="AK18" s="162" t="s">
        <v>358</v>
      </c>
      <c r="AL18" s="162" t="s">
        <v>440</v>
      </c>
    </row>
    <row r="19" spans="1:38" x14ac:dyDescent="0.2">
      <c r="A19" s="1">
        <v>17</v>
      </c>
      <c r="B19" s="141" t="s">
        <v>407</v>
      </c>
      <c r="C19" s="3">
        <v>3</v>
      </c>
      <c r="D19" s="3">
        <v>2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9">
        <v>0</v>
      </c>
      <c r="R19" s="9">
        <v>2</v>
      </c>
      <c r="S19" s="9">
        <v>0</v>
      </c>
      <c r="T19" s="9">
        <v>1</v>
      </c>
      <c r="U19" s="10">
        <v>0</v>
      </c>
      <c r="V19" s="7">
        <f t="shared" si="1"/>
        <v>0</v>
      </c>
      <c r="W19" s="6">
        <f t="shared" si="2"/>
        <v>0.33333333333333331</v>
      </c>
      <c r="X19" s="24">
        <f t="shared" si="3"/>
        <v>0</v>
      </c>
      <c r="Y19" s="3">
        <v>3</v>
      </c>
      <c r="Z19" s="3">
        <v>0</v>
      </c>
      <c r="AA19" s="3">
        <v>0</v>
      </c>
      <c r="AB19" s="34">
        <f t="shared" si="4"/>
        <v>1</v>
      </c>
      <c r="AC19" s="3">
        <v>0</v>
      </c>
      <c r="AD19" s="3">
        <v>1</v>
      </c>
      <c r="AE19" s="3">
        <v>0</v>
      </c>
      <c r="AF19" s="3">
        <v>0</v>
      </c>
      <c r="AG19" s="3">
        <v>1</v>
      </c>
      <c r="AH19" s="3">
        <v>1</v>
      </c>
      <c r="AI19" s="3">
        <v>7</v>
      </c>
      <c r="AJ19" s="3">
        <v>6</v>
      </c>
      <c r="AK19" s="162" t="s">
        <v>159</v>
      </c>
      <c r="AL19" s="162" t="s">
        <v>448</v>
      </c>
    </row>
    <row r="20" spans="1:38" x14ac:dyDescent="0.2">
      <c r="A20" s="3">
        <v>18</v>
      </c>
      <c r="B20" s="161" t="s">
        <v>450</v>
      </c>
      <c r="C20" s="3">
        <v>3</v>
      </c>
      <c r="D20" s="3">
        <v>3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">
        <v>0</v>
      </c>
      <c r="R20" s="9">
        <v>2</v>
      </c>
      <c r="S20" s="9">
        <v>0</v>
      </c>
      <c r="T20" s="9">
        <v>0</v>
      </c>
      <c r="U20" s="10">
        <v>0</v>
      </c>
      <c r="V20" s="7">
        <f t="shared" si="1"/>
        <v>0</v>
      </c>
      <c r="W20" s="6">
        <f t="shared" si="2"/>
        <v>0</v>
      </c>
      <c r="X20" s="24">
        <f t="shared" si="3"/>
        <v>0</v>
      </c>
      <c r="Y20" s="3">
        <v>2</v>
      </c>
      <c r="Z20" s="3">
        <v>0</v>
      </c>
      <c r="AA20" s="3">
        <v>0</v>
      </c>
      <c r="AB20" s="34">
        <f t="shared" si="4"/>
        <v>1</v>
      </c>
      <c r="AC20" s="3">
        <v>0</v>
      </c>
      <c r="AD20" s="3">
        <v>0</v>
      </c>
      <c r="AE20" s="3">
        <v>7</v>
      </c>
      <c r="AF20" s="3">
        <v>0</v>
      </c>
      <c r="AG20" s="3">
        <v>1</v>
      </c>
      <c r="AH20" s="3">
        <v>1</v>
      </c>
      <c r="AI20" s="3">
        <v>7</v>
      </c>
      <c r="AJ20" s="3">
        <v>6</v>
      </c>
      <c r="AK20" s="162" t="s">
        <v>159</v>
      </c>
      <c r="AL20" s="180" t="s">
        <v>462</v>
      </c>
    </row>
    <row r="21" spans="1:38" x14ac:dyDescent="0.2">
      <c r="A21" s="3">
        <v>19</v>
      </c>
      <c r="B21" s="161" t="s">
        <v>450</v>
      </c>
      <c r="C21" s="3">
        <v>2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">
        <v>0</v>
      </c>
      <c r="R21" s="9">
        <v>0</v>
      </c>
      <c r="S21" s="9">
        <v>0</v>
      </c>
      <c r="T21" s="9">
        <v>0</v>
      </c>
      <c r="U21" s="10">
        <v>0</v>
      </c>
      <c r="V21" s="7">
        <v>0</v>
      </c>
      <c r="W21" s="6">
        <f t="shared" si="2"/>
        <v>0</v>
      </c>
      <c r="X21" s="24">
        <f t="shared" si="3"/>
        <v>0</v>
      </c>
      <c r="Y21" s="3">
        <v>0</v>
      </c>
      <c r="Z21" s="3">
        <v>0</v>
      </c>
      <c r="AA21" s="3">
        <v>0</v>
      </c>
      <c r="AB21" s="34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3">
        <v>5</v>
      </c>
      <c r="AJ21" s="3">
        <v>6</v>
      </c>
      <c r="AK21" s="162" t="s">
        <v>156</v>
      </c>
      <c r="AL21" s="162" t="s">
        <v>472</v>
      </c>
    </row>
    <row r="22" spans="1:38" x14ac:dyDescent="0.2">
      <c r="A22" s="3">
        <v>20</v>
      </c>
      <c r="B22" s="161" t="s">
        <v>474</v>
      </c>
      <c r="C22" s="3">
        <v>3</v>
      </c>
      <c r="D22" s="3">
        <v>2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2</v>
      </c>
      <c r="S22" s="3">
        <v>0</v>
      </c>
      <c r="T22" s="9">
        <v>0</v>
      </c>
      <c r="U22" s="10">
        <v>0</v>
      </c>
      <c r="V22" s="7">
        <f t="shared" si="1"/>
        <v>0</v>
      </c>
      <c r="W22" s="6">
        <f t="shared" si="2"/>
        <v>0.33333333333333331</v>
      </c>
      <c r="X22" s="24">
        <f t="shared" si="3"/>
        <v>0</v>
      </c>
      <c r="Y22" s="3">
        <v>0</v>
      </c>
      <c r="Z22" s="3">
        <v>0</v>
      </c>
      <c r="AA22" s="3">
        <v>0</v>
      </c>
      <c r="AB22" s="34">
        <v>0</v>
      </c>
      <c r="AC22" s="3">
        <v>0</v>
      </c>
      <c r="AD22" s="3">
        <v>0</v>
      </c>
      <c r="AE22" s="3">
        <v>0</v>
      </c>
      <c r="AF22" s="3">
        <v>0</v>
      </c>
      <c r="AG22" s="3">
        <v>1</v>
      </c>
      <c r="AH22" s="3">
        <v>1</v>
      </c>
      <c r="AI22" s="3">
        <v>7</v>
      </c>
      <c r="AJ22" s="3">
        <v>6</v>
      </c>
      <c r="AK22" s="3" t="s">
        <v>486</v>
      </c>
      <c r="AL22" s="3" t="s">
        <v>487</v>
      </c>
    </row>
    <row r="23" spans="1:38" x14ac:dyDescent="0.2">
      <c r="A23" s="3">
        <v>21</v>
      </c>
      <c r="B23" s="161" t="s">
        <v>490</v>
      </c>
      <c r="C23" s="5">
        <v>4</v>
      </c>
      <c r="D23" s="5">
        <v>2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0</v>
      </c>
      <c r="P23" s="5">
        <v>0</v>
      </c>
      <c r="Q23" s="10">
        <v>0</v>
      </c>
      <c r="R23" s="10">
        <v>0</v>
      </c>
      <c r="S23" s="10">
        <v>0</v>
      </c>
      <c r="T23" s="9">
        <v>0</v>
      </c>
      <c r="U23" s="10">
        <v>1</v>
      </c>
      <c r="V23" s="7">
        <f t="shared" si="1"/>
        <v>0</v>
      </c>
      <c r="W23" s="6">
        <f t="shared" si="2"/>
        <v>0.5</v>
      </c>
      <c r="X23" s="24">
        <f t="shared" si="3"/>
        <v>0</v>
      </c>
      <c r="Y23" s="3">
        <v>0</v>
      </c>
      <c r="Z23" s="3">
        <v>1</v>
      </c>
      <c r="AA23" s="3">
        <v>0</v>
      </c>
      <c r="AB23" s="34">
        <f t="shared" si="4"/>
        <v>1</v>
      </c>
      <c r="AC23" s="3">
        <v>0</v>
      </c>
      <c r="AD23" s="3">
        <v>0</v>
      </c>
      <c r="AE23" s="3">
        <v>0</v>
      </c>
      <c r="AF23" s="3">
        <v>0</v>
      </c>
      <c r="AG23" s="3">
        <v>1</v>
      </c>
      <c r="AH23" s="3">
        <v>1</v>
      </c>
      <c r="AI23" s="3">
        <v>7</v>
      </c>
      <c r="AJ23" s="3">
        <v>5</v>
      </c>
      <c r="AK23" s="162" t="s">
        <v>505</v>
      </c>
      <c r="AL23" s="162" t="s">
        <v>506</v>
      </c>
    </row>
    <row r="24" spans="1:38" x14ac:dyDescent="0.2">
      <c r="A24" s="3">
        <v>22</v>
      </c>
      <c r="B24" s="161" t="s">
        <v>474</v>
      </c>
      <c r="C24" s="3">
        <v>5</v>
      </c>
      <c r="D24" s="3">
        <v>4</v>
      </c>
      <c r="E24" s="3">
        <v>1</v>
      </c>
      <c r="F24" s="3">
        <v>1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  <c r="L24" s="3">
        <v>0</v>
      </c>
      <c r="M24" s="3">
        <v>1</v>
      </c>
      <c r="N24" s="3">
        <v>1</v>
      </c>
      <c r="O24" s="3">
        <v>0</v>
      </c>
      <c r="P24" s="3">
        <v>0</v>
      </c>
      <c r="Q24" s="3">
        <v>0</v>
      </c>
      <c r="R24" s="3">
        <v>3</v>
      </c>
      <c r="S24" s="3">
        <v>0</v>
      </c>
      <c r="T24" s="9">
        <v>0</v>
      </c>
      <c r="U24" s="10">
        <v>0</v>
      </c>
      <c r="V24" s="7">
        <f t="shared" si="1"/>
        <v>0.25</v>
      </c>
      <c r="W24" s="6">
        <f t="shared" si="2"/>
        <v>0.4</v>
      </c>
      <c r="X24" s="24">
        <f t="shared" si="3"/>
        <v>0.25</v>
      </c>
      <c r="Y24" s="3">
        <v>7</v>
      </c>
      <c r="Z24" s="3">
        <v>1</v>
      </c>
      <c r="AA24" s="3">
        <v>1</v>
      </c>
      <c r="AB24" s="34">
        <f t="shared" si="4"/>
        <v>0.88888888888888884</v>
      </c>
      <c r="AC24" s="3">
        <v>0</v>
      </c>
      <c r="AD24" s="3">
        <v>0</v>
      </c>
      <c r="AE24" s="3">
        <v>9</v>
      </c>
      <c r="AF24" s="3">
        <v>0</v>
      </c>
      <c r="AG24" s="3">
        <v>1</v>
      </c>
      <c r="AH24" s="3">
        <v>1</v>
      </c>
      <c r="AI24" s="3">
        <v>5</v>
      </c>
      <c r="AJ24" s="3">
        <v>6</v>
      </c>
      <c r="AK24" s="3" t="s">
        <v>159</v>
      </c>
      <c r="AL24" s="3" t="s">
        <v>534</v>
      </c>
    </row>
    <row r="25" spans="1:38" x14ac:dyDescent="0.2">
      <c r="A25" s="3">
        <v>23</v>
      </c>
      <c r="B25" s="161" t="s">
        <v>522</v>
      </c>
      <c r="C25" s="5">
        <v>3</v>
      </c>
      <c r="D25" s="5">
        <v>2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10">
        <v>0</v>
      </c>
      <c r="R25" s="10">
        <v>2</v>
      </c>
      <c r="S25" s="10">
        <v>0</v>
      </c>
      <c r="T25" s="9">
        <v>0</v>
      </c>
      <c r="U25" s="10">
        <v>0</v>
      </c>
      <c r="V25" s="7">
        <f t="shared" si="1"/>
        <v>0</v>
      </c>
      <c r="W25" s="6">
        <f t="shared" si="2"/>
        <v>0.33333333333333331</v>
      </c>
      <c r="X25" s="24">
        <f t="shared" si="3"/>
        <v>0</v>
      </c>
      <c r="Y25" s="3">
        <v>3</v>
      </c>
      <c r="Z25" s="3">
        <v>0</v>
      </c>
      <c r="AA25" s="3">
        <v>0</v>
      </c>
      <c r="AB25" s="34">
        <f t="shared" si="4"/>
        <v>1</v>
      </c>
      <c r="AC25" s="3">
        <v>0</v>
      </c>
      <c r="AD25" s="3">
        <v>1</v>
      </c>
      <c r="AE25" s="3">
        <v>6</v>
      </c>
      <c r="AF25" s="3">
        <v>0</v>
      </c>
      <c r="AG25" s="3">
        <v>1</v>
      </c>
      <c r="AH25" s="3">
        <v>1</v>
      </c>
      <c r="AI25" s="3">
        <v>7</v>
      </c>
      <c r="AJ25" s="3">
        <v>7</v>
      </c>
      <c r="AK25" s="162" t="s">
        <v>159</v>
      </c>
      <c r="AL25" s="162" t="s">
        <v>533</v>
      </c>
    </row>
    <row r="26" spans="1:38" x14ac:dyDescent="0.2">
      <c r="A26" s="3">
        <v>24</v>
      </c>
      <c r="B26" s="161" t="s">
        <v>522</v>
      </c>
      <c r="C26" s="3">
        <v>4</v>
      </c>
      <c r="D26" s="3">
        <v>3</v>
      </c>
      <c r="E26" s="3">
        <v>0</v>
      </c>
      <c r="F26" s="3">
        <v>2</v>
      </c>
      <c r="G26" s="3">
        <v>1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3</v>
      </c>
      <c r="O26" s="3">
        <v>0</v>
      </c>
      <c r="P26" s="3">
        <v>1</v>
      </c>
      <c r="Q26" s="9">
        <v>0</v>
      </c>
      <c r="R26" s="9">
        <v>1</v>
      </c>
      <c r="S26" s="9">
        <v>0</v>
      </c>
      <c r="T26" s="9">
        <v>2</v>
      </c>
      <c r="U26" s="9">
        <v>0</v>
      </c>
      <c r="V26" s="7">
        <f t="shared" si="1"/>
        <v>0.66666666666666663</v>
      </c>
      <c r="W26" s="6">
        <f t="shared" si="2"/>
        <v>0.5</v>
      </c>
      <c r="X26" s="24">
        <f t="shared" si="3"/>
        <v>1</v>
      </c>
      <c r="Y26" s="3">
        <v>4</v>
      </c>
      <c r="Z26" s="3">
        <v>1</v>
      </c>
      <c r="AA26" s="3">
        <v>1</v>
      </c>
      <c r="AB26" s="34">
        <f t="shared" si="4"/>
        <v>0.83333333333333337</v>
      </c>
      <c r="AC26" s="5">
        <v>0</v>
      </c>
      <c r="AD26" s="5">
        <v>3</v>
      </c>
      <c r="AE26" s="5">
        <v>3</v>
      </c>
      <c r="AF26" s="5">
        <v>0</v>
      </c>
      <c r="AG26" s="5">
        <v>1</v>
      </c>
      <c r="AH26" s="5">
        <v>1</v>
      </c>
      <c r="AI26" s="5">
        <v>7</v>
      </c>
      <c r="AJ26" s="3">
        <v>6</v>
      </c>
      <c r="AK26" s="162" t="s">
        <v>550</v>
      </c>
      <c r="AL26" s="162" t="s">
        <v>551</v>
      </c>
    </row>
    <row r="27" spans="1:38" x14ac:dyDescent="0.2">
      <c r="A27" s="3">
        <v>25</v>
      </c>
      <c r="B27" s="161" t="s">
        <v>490</v>
      </c>
      <c r="C27" s="3">
        <v>4</v>
      </c>
      <c r="D27" s="3">
        <v>4</v>
      </c>
      <c r="E27" s="3">
        <v>0</v>
      </c>
      <c r="F27" s="3">
        <v>1</v>
      </c>
      <c r="G27" s="3">
        <v>1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9">
        <v>0</v>
      </c>
      <c r="R27" s="9">
        <v>3</v>
      </c>
      <c r="S27" s="9">
        <v>0</v>
      </c>
      <c r="T27" s="9">
        <v>0</v>
      </c>
      <c r="U27" s="9">
        <v>0</v>
      </c>
      <c r="V27" s="7">
        <f t="shared" si="1"/>
        <v>0.25</v>
      </c>
      <c r="W27" s="6">
        <f t="shared" si="2"/>
        <v>0.25</v>
      </c>
      <c r="X27" s="24">
        <f t="shared" si="3"/>
        <v>0.25</v>
      </c>
      <c r="Y27" s="3">
        <v>0</v>
      </c>
      <c r="Z27" s="3">
        <v>1</v>
      </c>
      <c r="AA27" s="3">
        <v>0</v>
      </c>
      <c r="AB27" s="34">
        <f t="shared" si="4"/>
        <v>1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1</v>
      </c>
      <c r="AI27" s="5">
        <v>7</v>
      </c>
      <c r="AJ27" s="3">
        <v>6</v>
      </c>
      <c r="AK27" s="162" t="s">
        <v>156</v>
      </c>
      <c r="AL27" s="162" t="s">
        <v>570</v>
      </c>
    </row>
    <row r="28" spans="1:38" x14ac:dyDescent="0.2">
      <c r="A28" s="3">
        <v>26</v>
      </c>
      <c r="B28" s="161" t="s">
        <v>578</v>
      </c>
      <c r="C28" s="3">
        <v>3</v>
      </c>
      <c r="D28" s="3">
        <v>2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9">
        <v>0</v>
      </c>
      <c r="R28" s="9">
        <v>1</v>
      </c>
      <c r="S28" s="9">
        <v>0</v>
      </c>
      <c r="T28" s="9">
        <v>0</v>
      </c>
      <c r="U28" s="9">
        <v>0</v>
      </c>
      <c r="V28" s="7">
        <f t="shared" si="1"/>
        <v>0</v>
      </c>
      <c r="W28" s="6">
        <f t="shared" si="2"/>
        <v>0.33333333333333331</v>
      </c>
      <c r="X28" s="24">
        <f t="shared" si="3"/>
        <v>0</v>
      </c>
      <c r="Y28" s="3">
        <v>3</v>
      </c>
      <c r="Z28" s="3">
        <v>1</v>
      </c>
      <c r="AA28" s="3">
        <v>0</v>
      </c>
      <c r="AB28" s="34">
        <f t="shared" si="4"/>
        <v>1</v>
      </c>
      <c r="AC28" s="5">
        <v>0</v>
      </c>
      <c r="AD28" s="5">
        <v>0</v>
      </c>
      <c r="AE28" s="5">
        <v>0</v>
      </c>
      <c r="AF28" s="5">
        <v>1</v>
      </c>
      <c r="AG28" s="5">
        <v>1</v>
      </c>
      <c r="AH28" s="5">
        <v>1</v>
      </c>
      <c r="AI28" s="5">
        <v>7</v>
      </c>
      <c r="AJ28" s="3">
        <v>6</v>
      </c>
      <c r="AK28" s="162" t="s">
        <v>159</v>
      </c>
      <c r="AL28" s="162" t="s">
        <v>588</v>
      </c>
    </row>
    <row r="29" spans="1:38" ht="13.5" thickBot="1" x14ac:dyDescent="0.25">
      <c r="A29" s="23">
        <v>27</v>
      </c>
      <c r="B29" s="223" t="s">
        <v>296</v>
      </c>
      <c r="C29" s="19">
        <v>4</v>
      </c>
      <c r="D29" s="19">
        <v>3</v>
      </c>
      <c r="E29" s="19">
        <v>1</v>
      </c>
      <c r="F29" s="19">
        <v>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0</v>
      </c>
      <c r="S29" s="27">
        <v>0</v>
      </c>
      <c r="T29" s="26">
        <v>1</v>
      </c>
      <c r="U29" s="27">
        <v>0</v>
      </c>
      <c r="V29" s="33">
        <f>F29/D29</f>
        <v>0.33333333333333331</v>
      </c>
      <c r="W29" s="33">
        <f>(F29+L29+M29)/C29</f>
        <v>0.5</v>
      </c>
      <c r="X29" s="36">
        <f>N29/D29</f>
        <v>0</v>
      </c>
      <c r="Y29" s="23">
        <v>5</v>
      </c>
      <c r="Z29" s="23">
        <v>0</v>
      </c>
      <c r="AA29" s="23">
        <v>0</v>
      </c>
      <c r="AB29" s="35">
        <v>0</v>
      </c>
      <c r="AC29" s="23">
        <v>0</v>
      </c>
      <c r="AD29" s="23">
        <v>0</v>
      </c>
      <c r="AE29" s="23">
        <v>1</v>
      </c>
      <c r="AF29" s="23">
        <v>0</v>
      </c>
      <c r="AG29" s="23">
        <v>1</v>
      </c>
      <c r="AH29" s="23">
        <v>1</v>
      </c>
      <c r="AI29" s="23">
        <v>7</v>
      </c>
      <c r="AJ29" s="23">
        <v>6</v>
      </c>
      <c r="AK29" s="206" t="s">
        <v>159</v>
      </c>
      <c r="AL29" s="206" t="s">
        <v>603</v>
      </c>
    </row>
    <row r="30" spans="1:38" x14ac:dyDescent="0.2">
      <c r="A30" s="3"/>
      <c r="B30" s="150"/>
      <c r="C30" s="53">
        <f t="shared" ref="C30:U30" si="5">SUM(C3:C29)</f>
        <v>93</v>
      </c>
      <c r="D30" s="53">
        <f t="shared" si="5"/>
        <v>70</v>
      </c>
      <c r="E30" s="53">
        <f t="shared" si="5"/>
        <v>19</v>
      </c>
      <c r="F30" s="53">
        <f t="shared" si="5"/>
        <v>19</v>
      </c>
      <c r="G30" s="11">
        <f t="shared" si="5"/>
        <v>3</v>
      </c>
      <c r="H30" s="11">
        <f t="shared" si="5"/>
        <v>1</v>
      </c>
      <c r="I30" s="11">
        <f t="shared" si="5"/>
        <v>0</v>
      </c>
      <c r="J30" s="11">
        <f t="shared" si="5"/>
        <v>14</v>
      </c>
      <c r="K30" s="11">
        <f t="shared" si="5"/>
        <v>15</v>
      </c>
      <c r="L30" s="11">
        <f t="shared" si="5"/>
        <v>19</v>
      </c>
      <c r="M30" s="11">
        <f t="shared" si="5"/>
        <v>2</v>
      </c>
      <c r="N30" s="11">
        <f t="shared" si="5"/>
        <v>22</v>
      </c>
      <c r="O30" s="11">
        <f t="shared" si="5"/>
        <v>4</v>
      </c>
      <c r="P30" s="11">
        <f t="shared" si="5"/>
        <v>2</v>
      </c>
      <c r="Q30" s="12">
        <f t="shared" si="5"/>
        <v>0</v>
      </c>
      <c r="R30" s="12">
        <f t="shared" si="5"/>
        <v>43</v>
      </c>
      <c r="S30" s="12">
        <f t="shared" si="5"/>
        <v>0</v>
      </c>
      <c r="T30" s="12">
        <f t="shared" si="5"/>
        <v>14</v>
      </c>
      <c r="U30" s="12">
        <f t="shared" si="5"/>
        <v>2</v>
      </c>
      <c r="V30" s="13">
        <f>F30/D30</f>
        <v>0.27142857142857141</v>
      </c>
      <c r="W30" s="13">
        <f>(F30+L30+M30)/C30</f>
        <v>0.43010752688172044</v>
      </c>
      <c r="X30" s="58">
        <f>N30/D30</f>
        <v>0.31428571428571428</v>
      </c>
      <c r="Y30" s="2">
        <f>SUM(Y3:Y29)</f>
        <v>60</v>
      </c>
      <c r="Z30" s="2">
        <f>SUM(Z3:Z29)</f>
        <v>12</v>
      </c>
      <c r="AA30" s="2">
        <f>SUM(AA3:AA29)</f>
        <v>7</v>
      </c>
      <c r="AB30" s="57">
        <f>(Y30+Z30)/(Y30+Z30+AA30)</f>
        <v>0.91139240506329111</v>
      </c>
      <c r="AC30" s="2">
        <f t="shared" ref="AC30:AI30" si="6">SUM(AC3:AC29)</f>
        <v>0</v>
      </c>
      <c r="AD30" s="2">
        <f t="shared" si="6"/>
        <v>7</v>
      </c>
      <c r="AE30" s="2">
        <f t="shared" si="6"/>
        <v>37</v>
      </c>
      <c r="AF30" s="2">
        <f t="shared" si="6"/>
        <v>2</v>
      </c>
      <c r="AG30" s="2">
        <f t="shared" si="6"/>
        <v>27</v>
      </c>
      <c r="AH30" s="2">
        <f t="shared" si="6"/>
        <v>27</v>
      </c>
      <c r="AI30" s="2">
        <f t="shared" si="6"/>
        <v>176</v>
      </c>
    </row>
    <row r="31" spans="1:38" x14ac:dyDescent="0.2">
      <c r="A31" s="3"/>
      <c r="B31" s="15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T31" s="8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3</v>
      </c>
      <c r="D34" s="1">
        <v>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1</v>
      </c>
      <c r="S34" s="8">
        <v>0</v>
      </c>
      <c r="T34" s="8">
        <v>0</v>
      </c>
      <c r="U34" s="10">
        <v>0</v>
      </c>
      <c r="V34" s="7">
        <f t="shared" ref="V34:V38" si="7">F34/D34</f>
        <v>0</v>
      </c>
      <c r="W34" s="6">
        <f t="shared" ref="W34:W43" si="8">(F34+L34+M34)/C34</f>
        <v>0</v>
      </c>
      <c r="X34" s="24">
        <f t="shared" ref="X34:X43" si="9">N34/D34</f>
        <v>0</v>
      </c>
      <c r="Y34" s="3">
        <v>0</v>
      </c>
      <c r="Z34" s="3">
        <v>0</v>
      </c>
      <c r="AA34" s="3">
        <v>0</v>
      </c>
      <c r="AB34" s="34">
        <v>0</v>
      </c>
      <c r="AC34" s="3">
        <v>0</v>
      </c>
      <c r="AD34" s="3">
        <v>0</v>
      </c>
      <c r="AE34" s="3">
        <v>0</v>
      </c>
      <c r="AF34" s="3">
        <v>0</v>
      </c>
      <c r="AG34" s="1">
        <v>1</v>
      </c>
      <c r="AH34" s="1">
        <v>1</v>
      </c>
      <c r="AI34" s="1">
        <v>8</v>
      </c>
      <c r="AJ34" s="1">
        <v>7</v>
      </c>
      <c r="AK34" s="137" t="s">
        <v>163</v>
      </c>
      <c r="AL34" s="137" t="s">
        <v>348</v>
      </c>
    </row>
    <row r="35" spans="1:38" x14ac:dyDescent="0.2">
      <c r="A35" s="1">
        <v>11</v>
      </c>
      <c r="B35" s="141" t="s">
        <v>298</v>
      </c>
      <c r="C35" s="1">
        <v>5</v>
      </c>
      <c r="D35" s="1">
        <v>4</v>
      </c>
      <c r="E35" s="1">
        <v>2</v>
      </c>
      <c r="F35" s="1">
        <v>2</v>
      </c>
      <c r="G35" s="1">
        <v>0</v>
      </c>
      <c r="H35" s="1">
        <v>0</v>
      </c>
      <c r="I35" s="1">
        <v>0</v>
      </c>
      <c r="J35" s="1">
        <v>3</v>
      </c>
      <c r="K35" s="1">
        <v>1</v>
      </c>
      <c r="L35" s="1">
        <v>1</v>
      </c>
      <c r="M35" s="1">
        <v>0</v>
      </c>
      <c r="N35" s="1">
        <v>2</v>
      </c>
      <c r="O35" s="1">
        <v>0</v>
      </c>
      <c r="P35" s="1">
        <v>0</v>
      </c>
      <c r="Q35" s="9">
        <v>0</v>
      </c>
      <c r="R35" s="8">
        <v>2</v>
      </c>
      <c r="S35" s="8">
        <v>0</v>
      </c>
      <c r="T35" s="8">
        <v>1</v>
      </c>
      <c r="U35" s="10">
        <v>0</v>
      </c>
      <c r="V35" s="7">
        <f t="shared" si="7"/>
        <v>0.5</v>
      </c>
      <c r="W35" s="6">
        <f t="shared" si="8"/>
        <v>0.6</v>
      </c>
      <c r="X35" s="24">
        <f t="shared" si="9"/>
        <v>0.5</v>
      </c>
      <c r="Y35" s="3">
        <v>1</v>
      </c>
      <c r="Z35" s="3">
        <v>1</v>
      </c>
      <c r="AA35" s="3">
        <v>1</v>
      </c>
      <c r="AB35" s="34">
        <f t="shared" ref="AB35:AB36" si="10">(Y35+Z35)/(Y35+Z35+AA35)</f>
        <v>0.66666666666666663</v>
      </c>
      <c r="AC35" s="3">
        <v>0</v>
      </c>
      <c r="AD35" s="3">
        <v>0</v>
      </c>
      <c r="AE35" s="3">
        <v>0</v>
      </c>
      <c r="AF35" s="3">
        <v>0</v>
      </c>
      <c r="AG35" s="1">
        <v>1</v>
      </c>
      <c r="AH35" s="1">
        <v>1</v>
      </c>
      <c r="AI35" s="1">
        <v>7</v>
      </c>
      <c r="AJ35" s="1">
        <v>7</v>
      </c>
      <c r="AK35" s="137" t="s">
        <v>358</v>
      </c>
      <c r="AL35" s="137" t="s">
        <v>359</v>
      </c>
    </row>
    <row r="36" spans="1:38" x14ac:dyDescent="0.2">
      <c r="A36" s="1">
        <v>12</v>
      </c>
      <c r="B36" s="141" t="s">
        <v>374</v>
      </c>
      <c r="C36" s="1">
        <v>3</v>
      </c>
      <c r="D36" s="1">
        <v>3</v>
      </c>
      <c r="E36" s="1">
        <v>0</v>
      </c>
      <c r="F36" s="1">
        <v>2</v>
      </c>
      <c r="G36" s="1">
        <v>0</v>
      </c>
      <c r="H36" s="1">
        <v>1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4</v>
      </c>
      <c r="O36" s="1">
        <v>0</v>
      </c>
      <c r="P36" s="1">
        <v>0</v>
      </c>
      <c r="Q36" s="9">
        <v>0</v>
      </c>
      <c r="R36" s="8">
        <v>1</v>
      </c>
      <c r="S36" s="8">
        <v>0</v>
      </c>
      <c r="T36" s="8">
        <v>0</v>
      </c>
      <c r="U36" s="10">
        <v>1</v>
      </c>
      <c r="V36" s="7">
        <f t="shared" si="7"/>
        <v>0.66666666666666663</v>
      </c>
      <c r="W36" s="6">
        <f t="shared" si="8"/>
        <v>0.66666666666666663</v>
      </c>
      <c r="X36" s="24">
        <f t="shared" si="9"/>
        <v>1.3333333333333333</v>
      </c>
      <c r="Y36" s="3">
        <v>8</v>
      </c>
      <c r="Z36" s="3">
        <v>0</v>
      </c>
      <c r="AA36" s="3">
        <v>0</v>
      </c>
      <c r="AB36" s="34">
        <f t="shared" si="10"/>
        <v>1</v>
      </c>
      <c r="AC36" s="3">
        <v>0</v>
      </c>
      <c r="AD36" s="3">
        <v>1</v>
      </c>
      <c r="AE36" s="3">
        <v>0</v>
      </c>
      <c r="AF36" s="3">
        <v>0</v>
      </c>
      <c r="AG36" s="1">
        <v>1</v>
      </c>
      <c r="AH36" s="1">
        <v>1</v>
      </c>
      <c r="AI36" s="1">
        <v>7</v>
      </c>
      <c r="AJ36" s="1">
        <v>6</v>
      </c>
      <c r="AK36" s="137" t="s">
        <v>159</v>
      </c>
      <c r="AL36" s="137" t="s">
        <v>383</v>
      </c>
    </row>
    <row r="37" spans="1:38" x14ac:dyDescent="0.2">
      <c r="A37" s="1">
        <v>13</v>
      </c>
      <c r="B37" s="141" t="s">
        <v>374</v>
      </c>
      <c r="C37" s="1">
        <v>4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2</v>
      </c>
      <c r="M37" s="1">
        <v>0</v>
      </c>
      <c r="N37" s="1">
        <v>0</v>
      </c>
      <c r="O37" s="1">
        <v>0</v>
      </c>
      <c r="P37" s="1">
        <v>0</v>
      </c>
      <c r="Q37" s="10">
        <v>0</v>
      </c>
      <c r="R37" s="8">
        <v>2</v>
      </c>
      <c r="S37" s="8">
        <v>0</v>
      </c>
      <c r="T37" s="8">
        <v>0</v>
      </c>
      <c r="U37" s="10">
        <v>0</v>
      </c>
      <c r="V37" s="7">
        <f t="shared" si="7"/>
        <v>0</v>
      </c>
      <c r="W37" s="6">
        <f t="shared" si="8"/>
        <v>0.5</v>
      </c>
      <c r="X37" s="24">
        <f t="shared" si="9"/>
        <v>0</v>
      </c>
      <c r="Y37" s="5">
        <v>0</v>
      </c>
      <c r="Z37" s="5">
        <v>0</v>
      </c>
      <c r="AA37" s="5">
        <v>0</v>
      </c>
      <c r="AB37" s="34">
        <v>0</v>
      </c>
      <c r="AC37" s="5">
        <v>0</v>
      </c>
      <c r="AD37" s="5">
        <v>0</v>
      </c>
      <c r="AE37" s="5">
        <v>0</v>
      </c>
      <c r="AF37" s="5">
        <v>0</v>
      </c>
      <c r="AG37" s="1">
        <v>1</v>
      </c>
      <c r="AH37" s="1">
        <v>1</v>
      </c>
      <c r="AI37" s="1">
        <v>7</v>
      </c>
      <c r="AJ37" s="1">
        <v>7</v>
      </c>
      <c r="AK37" s="137" t="s">
        <v>163</v>
      </c>
      <c r="AL37" s="137" t="s">
        <v>395</v>
      </c>
    </row>
    <row r="38" spans="1:38" x14ac:dyDescent="0.2">
      <c r="A38" s="3">
        <v>18</v>
      </c>
      <c r="B38" s="161" t="s">
        <v>450</v>
      </c>
      <c r="C38" s="3">
        <v>3</v>
      </c>
      <c r="D38" s="3">
        <v>3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">
        <v>0</v>
      </c>
      <c r="R38" s="9">
        <v>2</v>
      </c>
      <c r="S38" s="9">
        <v>0</v>
      </c>
      <c r="T38" s="9">
        <v>0</v>
      </c>
      <c r="U38" s="10">
        <v>0</v>
      </c>
      <c r="V38" s="7">
        <f t="shared" si="7"/>
        <v>0</v>
      </c>
      <c r="W38" s="6">
        <f t="shared" si="8"/>
        <v>0</v>
      </c>
      <c r="X38" s="24">
        <f t="shared" si="9"/>
        <v>0</v>
      </c>
      <c r="Y38" s="3">
        <v>2</v>
      </c>
      <c r="Z38" s="3">
        <v>0</v>
      </c>
      <c r="AA38" s="3">
        <v>0</v>
      </c>
      <c r="AB38" s="34">
        <f t="shared" ref="AB38" si="11">(Y38+Z38)/(Y38+Z38+AA38)</f>
        <v>1</v>
      </c>
      <c r="AC38" s="3">
        <v>0</v>
      </c>
      <c r="AD38" s="3">
        <v>0</v>
      </c>
      <c r="AE38" s="3">
        <v>7</v>
      </c>
      <c r="AF38" s="3">
        <v>0</v>
      </c>
      <c r="AG38" s="3">
        <v>1</v>
      </c>
      <c r="AH38" s="3">
        <v>1</v>
      </c>
      <c r="AI38" s="3">
        <v>7</v>
      </c>
      <c r="AJ38" s="3">
        <v>6</v>
      </c>
      <c r="AK38" s="162" t="s">
        <v>159</v>
      </c>
      <c r="AL38" s="180" t="s">
        <v>462</v>
      </c>
    </row>
    <row r="39" spans="1:38" x14ac:dyDescent="0.2">
      <c r="A39" s="3">
        <v>19</v>
      </c>
      <c r="B39" s="161" t="s">
        <v>450</v>
      </c>
      <c r="C39" s="3">
        <v>2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">
        <v>0</v>
      </c>
      <c r="R39" s="9">
        <v>0</v>
      </c>
      <c r="S39" s="9">
        <v>0</v>
      </c>
      <c r="T39" s="9">
        <v>0</v>
      </c>
      <c r="U39" s="10">
        <v>0</v>
      </c>
      <c r="V39" s="7">
        <v>0</v>
      </c>
      <c r="W39" s="6">
        <f t="shared" si="8"/>
        <v>0</v>
      </c>
      <c r="X39" s="24">
        <f t="shared" si="9"/>
        <v>0</v>
      </c>
      <c r="Y39" s="3">
        <v>0</v>
      </c>
      <c r="Z39" s="3">
        <v>0</v>
      </c>
      <c r="AA39" s="3">
        <v>0</v>
      </c>
      <c r="AB39" s="34">
        <v>0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1</v>
      </c>
      <c r="AI39" s="3">
        <v>5</v>
      </c>
      <c r="AJ39" s="3">
        <v>6</v>
      </c>
      <c r="AK39" s="162" t="s">
        <v>156</v>
      </c>
      <c r="AL39" s="162" t="s">
        <v>472</v>
      </c>
    </row>
    <row r="40" spans="1:38" x14ac:dyDescent="0.2">
      <c r="A40" s="3">
        <v>21</v>
      </c>
      <c r="B40" s="161" t="s">
        <v>490</v>
      </c>
      <c r="C40" s="5">
        <v>4</v>
      </c>
      <c r="D40" s="5">
        <v>2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10">
        <v>0</v>
      </c>
      <c r="R40" s="10">
        <v>0</v>
      </c>
      <c r="S40" s="10">
        <v>0</v>
      </c>
      <c r="T40" s="9">
        <v>0</v>
      </c>
      <c r="U40" s="10">
        <v>1</v>
      </c>
      <c r="V40" s="7">
        <f t="shared" ref="V40:V43" si="12">F40/D40</f>
        <v>0</v>
      </c>
      <c r="W40" s="6">
        <f t="shared" si="8"/>
        <v>0.5</v>
      </c>
      <c r="X40" s="24">
        <f t="shared" si="9"/>
        <v>0</v>
      </c>
      <c r="Y40" s="3">
        <v>0</v>
      </c>
      <c r="Z40" s="3">
        <v>1</v>
      </c>
      <c r="AA40" s="3">
        <v>0</v>
      </c>
      <c r="AB40" s="34">
        <f t="shared" ref="AB40:AB43" si="13">(Y40+Z40)/(Y40+Z40+AA40)</f>
        <v>1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1</v>
      </c>
      <c r="AI40" s="3">
        <v>7</v>
      </c>
      <c r="AJ40" s="3">
        <v>5</v>
      </c>
      <c r="AK40" s="162" t="s">
        <v>505</v>
      </c>
      <c r="AL40" s="162" t="s">
        <v>506</v>
      </c>
    </row>
    <row r="41" spans="1:38" x14ac:dyDescent="0.2">
      <c r="A41" s="3">
        <v>23</v>
      </c>
      <c r="B41" s="161" t="s">
        <v>522</v>
      </c>
      <c r="C41" s="5">
        <v>3</v>
      </c>
      <c r="D41" s="5">
        <v>2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10">
        <v>0</v>
      </c>
      <c r="R41" s="10">
        <v>2</v>
      </c>
      <c r="S41" s="10">
        <v>0</v>
      </c>
      <c r="T41" s="9">
        <v>0</v>
      </c>
      <c r="U41" s="10">
        <v>0</v>
      </c>
      <c r="V41" s="7">
        <f t="shared" si="12"/>
        <v>0</v>
      </c>
      <c r="W41" s="6">
        <f t="shared" si="8"/>
        <v>0.33333333333333331</v>
      </c>
      <c r="X41" s="24">
        <f t="shared" si="9"/>
        <v>0</v>
      </c>
      <c r="Y41" s="3">
        <v>3</v>
      </c>
      <c r="Z41" s="3">
        <v>0</v>
      </c>
      <c r="AA41" s="3">
        <v>0</v>
      </c>
      <c r="AB41" s="34">
        <f t="shared" si="13"/>
        <v>1</v>
      </c>
      <c r="AC41" s="3">
        <v>0</v>
      </c>
      <c r="AD41" s="3">
        <v>1</v>
      </c>
      <c r="AE41" s="3">
        <v>6</v>
      </c>
      <c r="AF41" s="3">
        <v>0</v>
      </c>
      <c r="AG41" s="3">
        <v>1</v>
      </c>
      <c r="AH41" s="3">
        <v>1</v>
      </c>
      <c r="AI41" s="3">
        <v>7</v>
      </c>
      <c r="AJ41" s="3">
        <v>7</v>
      </c>
      <c r="AK41" s="162" t="s">
        <v>159</v>
      </c>
      <c r="AL41" s="162" t="s">
        <v>533</v>
      </c>
    </row>
    <row r="42" spans="1:38" x14ac:dyDescent="0.2">
      <c r="A42" s="3">
        <v>24</v>
      </c>
      <c r="B42" s="161" t="s">
        <v>522</v>
      </c>
      <c r="C42" s="3">
        <v>4</v>
      </c>
      <c r="D42" s="3">
        <v>3</v>
      </c>
      <c r="E42" s="3">
        <v>0</v>
      </c>
      <c r="F42" s="3">
        <v>2</v>
      </c>
      <c r="G42" s="3">
        <v>1</v>
      </c>
      <c r="H42" s="3">
        <v>0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3</v>
      </c>
      <c r="O42" s="3">
        <v>0</v>
      </c>
      <c r="P42" s="3">
        <v>1</v>
      </c>
      <c r="Q42" s="9">
        <v>0</v>
      </c>
      <c r="R42" s="9">
        <v>1</v>
      </c>
      <c r="S42" s="9">
        <v>0</v>
      </c>
      <c r="T42" s="9">
        <v>2</v>
      </c>
      <c r="U42" s="9">
        <v>0</v>
      </c>
      <c r="V42" s="7">
        <f t="shared" si="12"/>
        <v>0.66666666666666663</v>
      </c>
      <c r="W42" s="6">
        <f t="shared" si="8"/>
        <v>0.5</v>
      </c>
      <c r="X42" s="24">
        <f t="shared" si="9"/>
        <v>1</v>
      </c>
      <c r="Y42" s="3">
        <v>4</v>
      </c>
      <c r="Z42" s="3">
        <v>1</v>
      </c>
      <c r="AA42" s="3">
        <v>1</v>
      </c>
      <c r="AB42" s="34">
        <f t="shared" si="13"/>
        <v>0.83333333333333337</v>
      </c>
      <c r="AC42" s="5">
        <v>0</v>
      </c>
      <c r="AD42" s="5">
        <v>3</v>
      </c>
      <c r="AE42" s="5">
        <v>3</v>
      </c>
      <c r="AF42" s="5">
        <v>0</v>
      </c>
      <c r="AG42" s="5">
        <v>1</v>
      </c>
      <c r="AH42" s="5">
        <v>1</v>
      </c>
      <c r="AI42" s="5">
        <v>7</v>
      </c>
      <c r="AJ42" s="3">
        <v>6</v>
      </c>
      <c r="AK42" s="162" t="s">
        <v>550</v>
      </c>
      <c r="AL42" s="162" t="s">
        <v>551</v>
      </c>
    </row>
    <row r="43" spans="1:38" ht="13.5" thickBot="1" x14ac:dyDescent="0.25">
      <c r="A43" s="23">
        <v>25</v>
      </c>
      <c r="B43" s="204" t="s">
        <v>490</v>
      </c>
      <c r="C43" s="23">
        <v>4</v>
      </c>
      <c r="D43" s="23">
        <v>4</v>
      </c>
      <c r="E43" s="23">
        <v>0</v>
      </c>
      <c r="F43" s="23">
        <v>1</v>
      </c>
      <c r="G43" s="23">
        <v>1</v>
      </c>
      <c r="H43" s="23">
        <v>0</v>
      </c>
      <c r="I43" s="23">
        <v>0</v>
      </c>
      <c r="J43" s="23">
        <v>0</v>
      </c>
      <c r="K43" s="23">
        <v>1</v>
      </c>
      <c r="L43" s="23">
        <v>0</v>
      </c>
      <c r="M43" s="23">
        <v>0</v>
      </c>
      <c r="N43" s="23">
        <v>1</v>
      </c>
      <c r="O43" s="23">
        <v>0</v>
      </c>
      <c r="P43" s="23">
        <v>0</v>
      </c>
      <c r="Q43" s="26">
        <v>0</v>
      </c>
      <c r="R43" s="26">
        <v>3</v>
      </c>
      <c r="S43" s="26">
        <v>0</v>
      </c>
      <c r="T43" s="26">
        <v>0</v>
      </c>
      <c r="U43" s="26">
        <v>0</v>
      </c>
      <c r="V43" s="33">
        <f t="shared" si="12"/>
        <v>0.25</v>
      </c>
      <c r="W43" s="33">
        <f t="shared" si="8"/>
        <v>0.25</v>
      </c>
      <c r="X43" s="36">
        <f t="shared" si="9"/>
        <v>0.25</v>
      </c>
      <c r="Y43" s="23">
        <v>0</v>
      </c>
      <c r="Z43" s="23">
        <v>1</v>
      </c>
      <c r="AA43" s="23">
        <v>0</v>
      </c>
      <c r="AB43" s="35">
        <f t="shared" si="13"/>
        <v>1</v>
      </c>
      <c r="AC43" s="19">
        <v>0</v>
      </c>
      <c r="AD43" s="19">
        <v>0</v>
      </c>
      <c r="AE43" s="19">
        <v>0</v>
      </c>
      <c r="AF43" s="19">
        <v>0</v>
      </c>
      <c r="AG43" s="19">
        <v>1</v>
      </c>
      <c r="AH43" s="19">
        <v>1</v>
      </c>
      <c r="AI43" s="19">
        <v>7</v>
      </c>
      <c r="AJ43" s="23">
        <v>6</v>
      </c>
      <c r="AK43" s="182" t="s">
        <v>156</v>
      </c>
      <c r="AL43" s="182" t="s">
        <v>570</v>
      </c>
    </row>
    <row r="44" spans="1:38" s="164" customFormat="1" x14ac:dyDescent="0.2">
      <c r="B44" s="173"/>
      <c r="C44" s="164">
        <f t="shared" ref="C44:U44" si="14">SUM(C34:C43)</f>
        <v>35</v>
      </c>
      <c r="D44" s="164">
        <f t="shared" si="14"/>
        <v>28</v>
      </c>
      <c r="E44" s="164">
        <f t="shared" si="14"/>
        <v>2</v>
      </c>
      <c r="F44" s="164">
        <f t="shared" si="14"/>
        <v>7</v>
      </c>
      <c r="G44" s="164">
        <f t="shared" si="14"/>
        <v>2</v>
      </c>
      <c r="H44" s="164">
        <f t="shared" si="14"/>
        <v>1</v>
      </c>
      <c r="I44" s="164">
        <f t="shared" si="14"/>
        <v>0</v>
      </c>
      <c r="J44" s="164">
        <f t="shared" si="14"/>
        <v>8</v>
      </c>
      <c r="K44" s="164">
        <f t="shared" si="14"/>
        <v>9</v>
      </c>
      <c r="L44" s="164">
        <f t="shared" si="14"/>
        <v>6</v>
      </c>
      <c r="M44" s="164">
        <f t="shared" si="14"/>
        <v>0</v>
      </c>
      <c r="N44" s="164">
        <f t="shared" si="14"/>
        <v>10</v>
      </c>
      <c r="O44" s="164">
        <f t="shared" si="14"/>
        <v>0</v>
      </c>
      <c r="P44" s="164">
        <f t="shared" si="14"/>
        <v>1</v>
      </c>
      <c r="Q44" s="164">
        <f t="shared" si="14"/>
        <v>0</v>
      </c>
      <c r="R44" s="164">
        <f t="shared" si="14"/>
        <v>14</v>
      </c>
      <c r="S44" s="164">
        <f t="shared" si="14"/>
        <v>0</v>
      </c>
      <c r="T44" s="164">
        <f t="shared" si="14"/>
        <v>3</v>
      </c>
      <c r="U44" s="164">
        <f t="shared" si="14"/>
        <v>2</v>
      </c>
      <c r="V44" s="174">
        <f>F44/D44</f>
        <v>0.25</v>
      </c>
      <c r="W44" s="174">
        <f>(F44+L44+M44)/C44</f>
        <v>0.37142857142857144</v>
      </c>
      <c r="X44" s="175">
        <f>N44/D44</f>
        <v>0.35714285714285715</v>
      </c>
      <c r="Y44" s="164">
        <f>SUM(Y34:Y43)</f>
        <v>18</v>
      </c>
      <c r="Z44" s="164">
        <f>SUM(Z34:Z43)</f>
        <v>4</v>
      </c>
      <c r="AA44" s="164">
        <f>SUM(AA34:AA43)</f>
        <v>2</v>
      </c>
      <c r="AB44" s="174">
        <f>(Y44+Z44)/(Y44+Z44+AA44)</f>
        <v>0.91666666666666663</v>
      </c>
      <c r="AC44" s="164">
        <f t="shared" ref="AC44:AI44" si="15">SUM(AC34:AC43)</f>
        <v>0</v>
      </c>
      <c r="AD44" s="164">
        <f t="shared" si="15"/>
        <v>5</v>
      </c>
      <c r="AE44" s="164">
        <f t="shared" si="15"/>
        <v>16</v>
      </c>
      <c r="AF44" s="164">
        <f t="shared" si="15"/>
        <v>0</v>
      </c>
      <c r="AG44" s="164">
        <f t="shared" si="15"/>
        <v>10</v>
      </c>
      <c r="AH44" s="164">
        <f t="shared" si="15"/>
        <v>10</v>
      </c>
      <c r="AI44" s="164">
        <f t="shared" si="15"/>
        <v>69</v>
      </c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61" t="s">
        <v>578</v>
      </c>
      <c r="C49" s="3">
        <v>3</v>
      </c>
      <c r="D49" s="3">
        <v>2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9">
        <v>0</v>
      </c>
      <c r="R49" s="9">
        <v>1</v>
      </c>
      <c r="S49" s="9">
        <v>0</v>
      </c>
      <c r="T49" s="9">
        <v>0</v>
      </c>
      <c r="U49" s="9">
        <v>0</v>
      </c>
      <c r="V49" s="7">
        <f t="shared" ref="V49" si="16">F49/D49</f>
        <v>0</v>
      </c>
      <c r="W49" s="6">
        <f t="shared" ref="W49" si="17">(F49+L49+M49)/C49</f>
        <v>0.33333333333333331</v>
      </c>
      <c r="X49" s="24">
        <f t="shared" ref="X49" si="18">N49/D49</f>
        <v>0</v>
      </c>
      <c r="Y49" s="3">
        <v>3</v>
      </c>
      <c r="Z49" s="3">
        <v>1</v>
      </c>
      <c r="AA49" s="3">
        <v>0</v>
      </c>
      <c r="AB49" s="34">
        <f t="shared" ref="AB49" si="19">(Y49+Z49)/(Y49+Z49+AA49)</f>
        <v>1</v>
      </c>
      <c r="AC49" s="5">
        <v>0</v>
      </c>
      <c r="AD49" s="5">
        <v>0</v>
      </c>
      <c r="AE49" s="5">
        <v>0</v>
      </c>
      <c r="AF49" s="5">
        <v>1</v>
      </c>
      <c r="AG49" s="5">
        <v>1</v>
      </c>
      <c r="AH49" s="5">
        <v>1</v>
      </c>
      <c r="AI49" s="5">
        <v>7</v>
      </c>
      <c r="AJ49" s="3">
        <v>6</v>
      </c>
      <c r="AK49" s="162" t="s">
        <v>159</v>
      </c>
      <c r="AL49" s="162" t="s">
        <v>588</v>
      </c>
    </row>
    <row r="50" spans="1:38" ht="13.5" thickBot="1" x14ac:dyDescent="0.25">
      <c r="A50" s="23">
        <v>27</v>
      </c>
      <c r="B50" s="142" t="s">
        <v>296</v>
      </c>
      <c r="C50" s="19">
        <v>4</v>
      </c>
      <c r="D50" s="19">
        <v>3</v>
      </c>
      <c r="E50" s="19">
        <v>1</v>
      </c>
      <c r="F50" s="19">
        <v>1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1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1</v>
      </c>
      <c r="U50" s="27">
        <v>0</v>
      </c>
      <c r="V50" s="33">
        <v>0.33333333333333331</v>
      </c>
      <c r="W50" s="33">
        <v>0.5</v>
      </c>
      <c r="X50" s="36">
        <v>0</v>
      </c>
      <c r="Y50" s="23">
        <v>5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1</v>
      </c>
      <c r="AF50" s="23">
        <v>0</v>
      </c>
      <c r="AG50" s="23">
        <v>1</v>
      </c>
      <c r="AH50" s="23">
        <v>1</v>
      </c>
      <c r="AI50" s="23">
        <v>7</v>
      </c>
      <c r="AJ50" s="23">
        <v>6</v>
      </c>
      <c r="AK50" s="25" t="s">
        <v>159</v>
      </c>
      <c r="AL50" s="25" t="s">
        <v>603</v>
      </c>
    </row>
    <row r="51" spans="1:38" s="164" customFormat="1" x14ac:dyDescent="0.2">
      <c r="B51" s="173"/>
      <c r="C51" s="164">
        <f t="shared" ref="C51:U51" si="20">SUM(C49:C50)</f>
        <v>7</v>
      </c>
      <c r="D51" s="164">
        <f t="shared" si="20"/>
        <v>5</v>
      </c>
      <c r="E51" s="164">
        <f t="shared" si="20"/>
        <v>2</v>
      </c>
      <c r="F51" s="164">
        <f t="shared" si="20"/>
        <v>1</v>
      </c>
      <c r="G51" s="164">
        <f t="shared" si="20"/>
        <v>0</v>
      </c>
      <c r="H51" s="164">
        <f t="shared" si="20"/>
        <v>0</v>
      </c>
      <c r="I51" s="164">
        <f t="shared" si="20"/>
        <v>0</v>
      </c>
      <c r="J51" s="164">
        <f t="shared" si="20"/>
        <v>0</v>
      </c>
      <c r="K51" s="164">
        <f t="shared" si="20"/>
        <v>0</v>
      </c>
      <c r="L51" s="164">
        <f t="shared" si="20"/>
        <v>2</v>
      </c>
      <c r="M51" s="164">
        <f t="shared" si="20"/>
        <v>0</v>
      </c>
      <c r="N51" s="164">
        <f t="shared" si="20"/>
        <v>0</v>
      </c>
      <c r="O51" s="164">
        <f t="shared" si="20"/>
        <v>0</v>
      </c>
      <c r="P51" s="164">
        <f t="shared" si="20"/>
        <v>0</v>
      </c>
      <c r="Q51" s="164">
        <f t="shared" si="20"/>
        <v>0</v>
      </c>
      <c r="R51" s="164">
        <f t="shared" si="20"/>
        <v>1</v>
      </c>
      <c r="S51" s="164">
        <f t="shared" si="20"/>
        <v>0</v>
      </c>
      <c r="T51" s="164">
        <f t="shared" si="20"/>
        <v>1</v>
      </c>
      <c r="U51" s="164">
        <f t="shared" si="20"/>
        <v>0</v>
      </c>
      <c r="V51" s="174">
        <f>F51/D51</f>
        <v>0.2</v>
      </c>
      <c r="W51" s="174">
        <f>(F51+L51+M51)/C51</f>
        <v>0.42857142857142855</v>
      </c>
      <c r="X51" s="175">
        <f>N51/D51</f>
        <v>0</v>
      </c>
      <c r="Y51" s="164">
        <f>SUM(Y49:Y50)</f>
        <v>8</v>
      </c>
      <c r="Z51" s="164">
        <f>SUM(Z49:Z50)</f>
        <v>1</v>
      </c>
      <c r="AA51" s="164">
        <f>SUM(AA49:AA50)</f>
        <v>0</v>
      </c>
      <c r="AB51" s="174">
        <v>0</v>
      </c>
      <c r="AC51" s="164">
        <f t="shared" ref="AC51:AI51" si="21">SUM(AC49:AC50)</f>
        <v>0</v>
      </c>
      <c r="AD51" s="164">
        <f t="shared" si="21"/>
        <v>0</v>
      </c>
      <c r="AE51" s="164">
        <f t="shared" si="21"/>
        <v>1</v>
      </c>
      <c r="AF51" s="164">
        <f t="shared" si="21"/>
        <v>1</v>
      </c>
      <c r="AG51" s="164">
        <f t="shared" si="21"/>
        <v>2</v>
      </c>
      <c r="AH51" s="164">
        <f t="shared" si="21"/>
        <v>2</v>
      </c>
      <c r="AI51" s="164">
        <f t="shared" si="21"/>
        <v>14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48" orientation="landscape" r:id="rId1"/>
  <ignoredErrors>
    <ignoredError sqref="AB30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0" zoomScaleNormal="70" workbookViewId="0">
      <selection activeCell="A2" sqref="A2"/>
    </sheetView>
  </sheetViews>
  <sheetFormatPr defaultColWidth="8.85546875" defaultRowHeight="12.75" x14ac:dyDescent="0.2"/>
  <cols>
    <col min="1" max="1" width="9.7109375" style="1" bestFit="1" customWidth="1"/>
    <col min="2" max="2" width="26" style="143" bestFit="1" customWidth="1"/>
    <col min="3" max="4" width="4.28515625" style="1" bestFit="1" customWidth="1"/>
    <col min="5" max="6" width="3.7109375" style="1" bestFit="1" customWidth="1"/>
    <col min="7" max="7" width="3.85546875" style="1" bestFit="1" customWidth="1"/>
    <col min="8" max="8" width="4" style="1" bestFit="1" customWidth="1"/>
    <col min="9" max="9" width="4.28515625" style="1" bestFit="1" customWidth="1"/>
    <col min="10" max="10" width="4.85546875" style="1" bestFit="1" customWidth="1"/>
    <col min="11" max="11" width="4.42578125" style="1" bestFit="1" customWidth="1"/>
    <col min="12" max="12" width="4.28515625" style="1" bestFit="1" customWidth="1"/>
    <col min="13" max="13" width="5.42578125" style="1" bestFit="1" customWidth="1"/>
    <col min="14" max="14" width="4.140625" style="1" bestFit="1" customWidth="1"/>
    <col min="15" max="15" width="5.42578125" style="1" bestFit="1" customWidth="1"/>
    <col min="16" max="16" width="4.140625" style="1" bestFit="1" customWidth="1"/>
    <col min="17" max="18" width="5.28515625" style="1" bestFit="1" customWidth="1"/>
    <col min="19" max="19" width="6" style="1" bestFit="1" customWidth="1"/>
    <col min="20" max="21" width="4.28515625" style="1" bestFit="1" customWidth="1"/>
    <col min="22" max="22" width="7" style="1" bestFit="1" customWidth="1"/>
    <col min="23" max="24" width="7.28515625" style="1" bestFit="1" customWidth="1"/>
    <col min="25" max="25" width="4.42578125" style="1" bestFit="1" customWidth="1"/>
    <col min="26" max="27" width="3.7109375" style="1" bestFit="1" customWidth="1"/>
    <col min="28" max="28" width="8.28515625" style="1" bestFit="1" customWidth="1"/>
    <col min="29" max="29" width="4.28515625" style="1" bestFit="1" customWidth="1"/>
    <col min="30" max="31" width="4.140625" style="1" bestFit="1" customWidth="1"/>
    <col min="32" max="32" width="4" style="1" bestFit="1" customWidth="1"/>
    <col min="33" max="33" width="4.28515625" style="1" bestFit="1" customWidth="1"/>
    <col min="34" max="34" width="4.140625" style="1" bestFit="1" customWidth="1"/>
    <col min="35" max="35" width="4.42578125" style="1" bestFit="1" customWidth="1"/>
    <col min="36" max="36" width="9.42578125" style="1" bestFit="1" customWidth="1"/>
    <col min="37" max="37" width="12.7109375" style="1" bestFit="1" customWidth="1"/>
    <col min="38" max="38" width="27.85546875" style="1" bestFit="1" customWidth="1"/>
    <col min="39" max="16384" width="8.85546875" style="1"/>
  </cols>
  <sheetData>
    <row r="1" spans="1:40" ht="18" x14ac:dyDescent="0.25">
      <c r="A1" s="239" t="s">
        <v>606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7">
        <v>0</v>
      </c>
      <c r="W3" s="6">
        <v>0</v>
      </c>
      <c r="X3" s="24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1" t="s">
        <v>1</v>
      </c>
      <c r="AK3" s="137" t="s">
        <v>1</v>
      </c>
      <c r="AL3" s="137" t="s">
        <v>155</v>
      </c>
    </row>
    <row r="4" spans="1:40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7">
        <v>0</v>
      </c>
      <c r="W4" s="6">
        <v>0</v>
      </c>
      <c r="X4" s="24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155</v>
      </c>
    </row>
    <row r="5" spans="1:40" x14ac:dyDescent="0.2">
      <c r="A5" s="1">
        <v>3</v>
      </c>
      <c r="B5" s="141" t="s">
        <v>291</v>
      </c>
      <c r="C5" s="1">
        <v>4</v>
      </c>
      <c r="D5" s="1">
        <v>4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3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9">
        <v>0</v>
      </c>
      <c r="R5" s="8">
        <v>2</v>
      </c>
      <c r="S5" s="8">
        <v>0</v>
      </c>
      <c r="T5" s="8">
        <v>0</v>
      </c>
      <c r="U5" s="9">
        <v>0</v>
      </c>
      <c r="V5" s="7">
        <f t="shared" ref="V5:V15" si="0">F5/D5</f>
        <v>0.25</v>
      </c>
      <c r="W5" s="6">
        <f t="shared" ref="W5:W15" si="1">(F5+L5+M5)/C5</f>
        <v>0.25</v>
      </c>
      <c r="X5" s="24">
        <f t="shared" ref="X5:X15" si="2">N5/D5</f>
        <v>0.25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1</v>
      </c>
      <c r="AI5" s="5">
        <v>7</v>
      </c>
      <c r="AJ5" s="1">
        <v>4</v>
      </c>
      <c r="AK5" s="137" t="s">
        <v>163</v>
      </c>
      <c r="AL5" s="137" t="s">
        <v>253</v>
      </c>
    </row>
    <row r="6" spans="1:40" x14ac:dyDescent="0.2">
      <c r="A6" s="1">
        <v>4</v>
      </c>
      <c r="B6" s="141" t="s">
        <v>292</v>
      </c>
      <c r="C6" s="1">
        <v>3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1">
        <v>1</v>
      </c>
      <c r="M6" s="1">
        <v>0</v>
      </c>
      <c r="N6" s="1">
        <v>0</v>
      </c>
      <c r="O6" s="1">
        <v>0</v>
      </c>
      <c r="P6" s="1">
        <v>1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f t="shared" si="0"/>
        <v>0</v>
      </c>
      <c r="W6" s="6">
        <f t="shared" si="1"/>
        <v>0.33333333333333331</v>
      </c>
      <c r="X6" s="24">
        <f t="shared" si="2"/>
        <v>0</v>
      </c>
      <c r="Y6" s="3">
        <v>3</v>
      </c>
      <c r="Z6" s="3">
        <v>0</v>
      </c>
      <c r="AA6" s="3">
        <v>0</v>
      </c>
      <c r="AB6" s="34">
        <f t="shared" ref="AB6:AB15" si="3">(Y6+Z6)/(Y6+Z6+AA6)</f>
        <v>1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1</v>
      </c>
      <c r="AI6" s="5">
        <v>5</v>
      </c>
      <c r="AJ6" s="1">
        <v>4</v>
      </c>
      <c r="AK6" s="137" t="s">
        <v>152</v>
      </c>
      <c r="AL6" s="137" t="s">
        <v>261</v>
      </c>
    </row>
    <row r="7" spans="1:40" x14ac:dyDescent="0.2">
      <c r="A7" s="1">
        <v>5</v>
      </c>
      <c r="B7" s="141" t="s">
        <v>293</v>
      </c>
      <c r="C7" s="1">
        <v>2</v>
      </c>
      <c r="D7" s="1">
        <v>1</v>
      </c>
      <c r="E7" s="1">
        <v>0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3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1</v>
      </c>
      <c r="U7" s="9">
        <v>0</v>
      </c>
      <c r="V7" s="7">
        <f t="shared" si="0"/>
        <v>1</v>
      </c>
      <c r="W7" s="6">
        <f t="shared" si="1"/>
        <v>1</v>
      </c>
      <c r="X7" s="24">
        <f t="shared" si="2"/>
        <v>3</v>
      </c>
      <c r="Y7" s="3">
        <v>3</v>
      </c>
      <c r="Z7" s="3">
        <v>1</v>
      </c>
      <c r="AA7" s="3">
        <v>0</v>
      </c>
      <c r="AB7" s="34">
        <f t="shared" si="3"/>
        <v>1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1</v>
      </c>
      <c r="AI7" s="5">
        <v>5</v>
      </c>
      <c r="AJ7" s="14">
        <v>4</v>
      </c>
      <c r="AK7" s="137" t="s">
        <v>152</v>
      </c>
      <c r="AL7" s="137" t="s">
        <v>288</v>
      </c>
    </row>
    <row r="8" spans="1:40" x14ac:dyDescent="0.2">
      <c r="A8" s="1">
        <v>6</v>
      </c>
      <c r="B8" s="141" t="s">
        <v>294</v>
      </c>
      <c r="C8" s="1">
        <v>3</v>
      </c>
      <c r="D8" s="1">
        <v>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f t="shared" si="0"/>
        <v>0</v>
      </c>
      <c r="W8" s="6">
        <f t="shared" si="1"/>
        <v>0</v>
      </c>
      <c r="X8" s="24">
        <f t="shared" si="2"/>
        <v>0</v>
      </c>
      <c r="Y8" s="3">
        <v>5</v>
      </c>
      <c r="Z8" s="3">
        <v>0</v>
      </c>
      <c r="AA8" s="3">
        <v>0</v>
      </c>
      <c r="AB8" s="34">
        <f t="shared" si="3"/>
        <v>1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1</v>
      </c>
      <c r="AI8" s="5">
        <v>7</v>
      </c>
      <c r="AJ8" s="1">
        <v>4</v>
      </c>
      <c r="AK8" s="137" t="s">
        <v>286</v>
      </c>
      <c r="AL8" s="137" t="s">
        <v>287</v>
      </c>
    </row>
    <row r="9" spans="1:40" x14ac:dyDescent="0.2">
      <c r="A9" s="1">
        <v>7</v>
      </c>
      <c r="B9" s="141" t="s">
        <v>295</v>
      </c>
      <c r="C9" s="1">
        <v>3</v>
      </c>
      <c r="D9" s="1">
        <v>0</v>
      </c>
      <c r="E9" s="1">
        <v>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3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0</v>
      </c>
      <c r="S9" s="8">
        <v>0</v>
      </c>
      <c r="T9" s="8">
        <v>0</v>
      </c>
      <c r="U9" s="9">
        <v>0</v>
      </c>
      <c r="V9" s="7">
        <v>0</v>
      </c>
      <c r="W9" s="6">
        <f t="shared" si="1"/>
        <v>1</v>
      </c>
      <c r="X9" s="24">
        <v>0</v>
      </c>
      <c r="Y9" s="3">
        <v>4</v>
      </c>
      <c r="Z9" s="3">
        <v>0</v>
      </c>
      <c r="AA9" s="3">
        <v>0</v>
      </c>
      <c r="AB9" s="34">
        <v>1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1</v>
      </c>
      <c r="AI9" s="5">
        <v>4</v>
      </c>
      <c r="AJ9" s="1">
        <v>4</v>
      </c>
      <c r="AK9" s="137" t="s">
        <v>152</v>
      </c>
      <c r="AL9" s="137" t="s">
        <v>331</v>
      </c>
    </row>
    <row r="10" spans="1:40" x14ac:dyDescent="0.2">
      <c r="A10" s="1">
        <v>8</v>
      </c>
      <c r="B10" s="141" t="s">
        <v>296</v>
      </c>
      <c r="C10" s="1">
        <v>5</v>
      </c>
      <c r="D10" s="1">
        <v>5</v>
      </c>
      <c r="E10" s="1">
        <v>1</v>
      </c>
      <c r="F10" s="1">
        <v>2</v>
      </c>
      <c r="G10" s="1">
        <v>1</v>
      </c>
      <c r="H10" s="1">
        <v>0</v>
      </c>
      <c r="I10" s="1">
        <v>0</v>
      </c>
      <c r="J10" s="1">
        <v>5</v>
      </c>
      <c r="K10" s="1">
        <v>1</v>
      </c>
      <c r="L10" s="1">
        <v>0</v>
      </c>
      <c r="M10" s="1">
        <v>0</v>
      </c>
      <c r="N10" s="1">
        <v>3</v>
      </c>
      <c r="O10" s="1">
        <v>1</v>
      </c>
      <c r="P10" s="1">
        <v>0</v>
      </c>
      <c r="Q10" s="9">
        <v>0</v>
      </c>
      <c r="R10" s="8">
        <v>2</v>
      </c>
      <c r="S10" s="8">
        <v>0</v>
      </c>
      <c r="T10" s="8">
        <v>0</v>
      </c>
      <c r="U10" s="9">
        <v>0</v>
      </c>
      <c r="V10" s="7">
        <f t="shared" si="0"/>
        <v>0.4</v>
      </c>
      <c r="W10" s="6">
        <f t="shared" si="1"/>
        <v>0.4</v>
      </c>
      <c r="X10" s="24">
        <f t="shared" si="2"/>
        <v>0.6</v>
      </c>
      <c r="Y10" s="3">
        <v>5</v>
      </c>
      <c r="Z10" s="3">
        <v>1</v>
      </c>
      <c r="AA10" s="3">
        <v>0</v>
      </c>
      <c r="AB10" s="34">
        <f t="shared" si="3"/>
        <v>1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1</v>
      </c>
      <c r="AI10" s="5">
        <v>7</v>
      </c>
      <c r="AJ10" s="1">
        <v>4</v>
      </c>
      <c r="AK10" s="137" t="s">
        <v>152</v>
      </c>
      <c r="AL10" s="137" t="s">
        <v>332</v>
      </c>
    </row>
    <row r="11" spans="1:40" x14ac:dyDescent="0.2">
      <c r="A11" s="1">
        <v>9</v>
      </c>
      <c r="B11" s="141" t="s">
        <v>297</v>
      </c>
      <c r="C11" s="1">
        <v>4</v>
      </c>
      <c r="D11" s="1">
        <v>4</v>
      </c>
      <c r="E11" s="1">
        <v>1</v>
      </c>
      <c r="F11" s="1">
        <v>2</v>
      </c>
      <c r="G11" s="1">
        <v>1</v>
      </c>
      <c r="H11" s="1">
        <v>1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5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7">
        <f t="shared" si="0"/>
        <v>0.5</v>
      </c>
      <c r="W11" s="6">
        <f t="shared" si="1"/>
        <v>0.5</v>
      </c>
      <c r="X11" s="24">
        <f t="shared" si="2"/>
        <v>1.25</v>
      </c>
      <c r="Y11" s="3">
        <v>1</v>
      </c>
      <c r="Z11" s="3">
        <v>0</v>
      </c>
      <c r="AA11" s="3">
        <v>1</v>
      </c>
      <c r="AB11" s="34">
        <f t="shared" si="3"/>
        <v>0.5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1</v>
      </c>
      <c r="AI11" s="5">
        <v>6</v>
      </c>
      <c r="AJ11" s="5">
        <v>4</v>
      </c>
      <c r="AK11" s="18" t="s">
        <v>158</v>
      </c>
      <c r="AL11" s="18" t="s">
        <v>341</v>
      </c>
    </row>
    <row r="12" spans="1:40" x14ac:dyDescent="0.2">
      <c r="A12" s="1">
        <v>10</v>
      </c>
      <c r="B12" s="141" t="s">
        <v>298</v>
      </c>
      <c r="C12" s="1">
        <v>3</v>
      </c>
      <c r="D12" s="1">
        <v>3</v>
      </c>
      <c r="E12" s="1">
        <v>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9">
        <v>0</v>
      </c>
      <c r="R12" s="8">
        <v>0</v>
      </c>
      <c r="S12" s="8">
        <v>0</v>
      </c>
      <c r="T12" s="8">
        <v>1</v>
      </c>
      <c r="U12" s="10">
        <v>0</v>
      </c>
      <c r="V12" s="7">
        <f t="shared" si="0"/>
        <v>0.33333333333333331</v>
      </c>
      <c r="W12" s="6">
        <f t="shared" si="1"/>
        <v>0.33333333333333331</v>
      </c>
      <c r="X12" s="24">
        <f t="shared" si="2"/>
        <v>0.33333333333333331</v>
      </c>
      <c r="Y12" s="3">
        <v>10</v>
      </c>
      <c r="Z12" s="3">
        <v>0</v>
      </c>
      <c r="AA12" s="3">
        <v>0</v>
      </c>
      <c r="AB12" s="34">
        <f t="shared" si="3"/>
        <v>1</v>
      </c>
      <c r="AC12" s="3">
        <v>0</v>
      </c>
      <c r="AD12" s="3">
        <v>0</v>
      </c>
      <c r="AE12" s="3">
        <v>0</v>
      </c>
      <c r="AF12" s="3">
        <v>0</v>
      </c>
      <c r="AG12" s="1">
        <v>1</v>
      </c>
      <c r="AH12" s="1">
        <v>1</v>
      </c>
      <c r="AI12" s="1">
        <v>8</v>
      </c>
      <c r="AJ12" s="1">
        <v>4</v>
      </c>
      <c r="AK12" s="137" t="s">
        <v>152</v>
      </c>
      <c r="AL12" s="137" t="s">
        <v>349</v>
      </c>
    </row>
    <row r="13" spans="1:40" x14ac:dyDescent="0.2">
      <c r="A13" s="1">
        <v>11</v>
      </c>
      <c r="B13" s="141" t="s">
        <v>298</v>
      </c>
      <c r="C13" s="1">
        <v>5</v>
      </c>
      <c r="D13" s="1">
        <v>4</v>
      </c>
      <c r="E13" s="1">
        <v>4</v>
      </c>
      <c r="F13" s="1">
        <v>3</v>
      </c>
      <c r="G13" s="1">
        <v>2</v>
      </c>
      <c r="H13" s="1">
        <v>0</v>
      </c>
      <c r="I13" s="1">
        <v>0</v>
      </c>
      <c r="J13" s="1">
        <v>2</v>
      </c>
      <c r="K13" s="1">
        <v>0</v>
      </c>
      <c r="L13" s="1">
        <v>1</v>
      </c>
      <c r="M13" s="1">
        <v>0</v>
      </c>
      <c r="N13" s="1">
        <v>5</v>
      </c>
      <c r="O13" s="1">
        <v>0</v>
      </c>
      <c r="P13" s="1">
        <v>0</v>
      </c>
      <c r="Q13" s="9">
        <v>0</v>
      </c>
      <c r="R13" s="8">
        <v>1</v>
      </c>
      <c r="S13" s="8">
        <v>0</v>
      </c>
      <c r="T13" s="8">
        <v>2</v>
      </c>
      <c r="U13" s="10">
        <v>0</v>
      </c>
      <c r="V13" s="7">
        <f t="shared" si="0"/>
        <v>0.75</v>
      </c>
      <c r="W13" s="6">
        <f t="shared" si="1"/>
        <v>0.8</v>
      </c>
      <c r="X13" s="24">
        <f t="shared" si="2"/>
        <v>1.25</v>
      </c>
      <c r="Y13" s="3">
        <v>2</v>
      </c>
      <c r="Z13" s="3">
        <v>2</v>
      </c>
      <c r="AA13" s="3">
        <v>1</v>
      </c>
      <c r="AB13" s="34">
        <f t="shared" si="3"/>
        <v>0.8</v>
      </c>
      <c r="AC13" s="3">
        <v>1</v>
      </c>
      <c r="AD13" s="3">
        <v>0</v>
      </c>
      <c r="AE13" s="3">
        <v>0</v>
      </c>
      <c r="AF13" s="3">
        <v>0</v>
      </c>
      <c r="AG13" s="1">
        <v>1</v>
      </c>
      <c r="AH13" s="1">
        <v>1</v>
      </c>
      <c r="AI13" s="1">
        <v>7</v>
      </c>
      <c r="AJ13" s="1">
        <v>4</v>
      </c>
      <c r="AK13" s="137" t="s">
        <v>373</v>
      </c>
      <c r="AL13" s="137" t="s">
        <v>360</v>
      </c>
    </row>
    <row r="14" spans="1:40" x14ac:dyDescent="0.2">
      <c r="A14" s="1">
        <v>12</v>
      </c>
      <c r="B14" s="141" t="s">
        <v>374</v>
      </c>
      <c r="C14" s="1">
        <v>3</v>
      </c>
      <c r="D14" s="1">
        <v>3</v>
      </c>
      <c r="E14" s="1">
        <v>2</v>
      </c>
      <c r="F14" s="1">
        <v>2</v>
      </c>
      <c r="G14" s="1">
        <v>0</v>
      </c>
      <c r="H14" s="1">
        <v>0</v>
      </c>
      <c r="I14" s="1">
        <v>1</v>
      </c>
      <c r="J14" s="1">
        <v>3</v>
      </c>
      <c r="K14" s="1">
        <v>0</v>
      </c>
      <c r="L14" s="1">
        <v>0</v>
      </c>
      <c r="M14" s="1">
        <v>0</v>
      </c>
      <c r="N14" s="1">
        <v>5</v>
      </c>
      <c r="O14" s="1">
        <v>0</v>
      </c>
      <c r="P14" s="1">
        <v>0</v>
      </c>
      <c r="Q14" s="9">
        <v>0</v>
      </c>
      <c r="R14" s="8">
        <v>1</v>
      </c>
      <c r="S14" s="8">
        <v>0</v>
      </c>
      <c r="T14" s="8">
        <v>0</v>
      </c>
      <c r="U14" s="10">
        <v>0</v>
      </c>
      <c r="V14" s="7">
        <f t="shared" si="0"/>
        <v>0.66666666666666663</v>
      </c>
      <c r="W14" s="6">
        <f t="shared" si="1"/>
        <v>0.66666666666666663</v>
      </c>
      <c r="X14" s="24">
        <f t="shared" si="2"/>
        <v>1.6666666666666667</v>
      </c>
      <c r="Y14" s="3">
        <v>7</v>
      </c>
      <c r="Z14" s="3">
        <v>1</v>
      </c>
      <c r="AA14" s="3">
        <v>0</v>
      </c>
      <c r="AB14" s="34">
        <f t="shared" si="3"/>
        <v>1</v>
      </c>
      <c r="AC14" s="3">
        <v>0</v>
      </c>
      <c r="AD14" s="3">
        <v>0</v>
      </c>
      <c r="AE14" s="3">
        <v>0</v>
      </c>
      <c r="AF14" s="3">
        <v>0</v>
      </c>
      <c r="AG14" s="1">
        <v>1</v>
      </c>
      <c r="AH14" s="1">
        <v>1</v>
      </c>
      <c r="AI14" s="1">
        <v>7</v>
      </c>
      <c r="AJ14" s="1">
        <v>4</v>
      </c>
      <c r="AK14" s="137" t="s">
        <v>152</v>
      </c>
      <c r="AL14" s="137" t="s">
        <v>384</v>
      </c>
    </row>
    <row r="15" spans="1:40" x14ac:dyDescent="0.2">
      <c r="A15" s="1">
        <v>13</v>
      </c>
      <c r="B15" s="141" t="s">
        <v>374</v>
      </c>
      <c r="C15" s="1">
        <v>4</v>
      </c>
      <c r="D15" s="1">
        <v>3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3</v>
      </c>
      <c r="S15" s="1">
        <v>0</v>
      </c>
      <c r="T15" s="1">
        <v>0</v>
      </c>
      <c r="U15" s="1">
        <v>0</v>
      </c>
      <c r="V15" s="7">
        <f t="shared" si="0"/>
        <v>0</v>
      </c>
      <c r="W15" s="6">
        <f t="shared" si="1"/>
        <v>0.25</v>
      </c>
      <c r="X15" s="24">
        <f t="shared" si="2"/>
        <v>0</v>
      </c>
      <c r="Y15" s="1">
        <v>2</v>
      </c>
      <c r="Z15" s="1">
        <v>0</v>
      </c>
      <c r="AA15" s="1">
        <v>0</v>
      </c>
      <c r="AB15" s="34">
        <f t="shared" si="3"/>
        <v>1</v>
      </c>
      <c r="AC15" s="1">
        <v>0</v>
      </c>
      <c r="AD15" s="1">
        <v>0</v>
      </c>
      <c r="AE15" s="1">
        <v>0</v>
      </c>
      <c r="AF15" s="1">
        <v>0</v>
      </c>
      <c r="AG15" s="1">
        <v>1</v>
      </c>
      <c r="AH15" s="1">
        <v>1</v>
      </c>
      <c r="AI15" s="1">
        <v>7</v>
      </c>
      <c r="AJ15" s="1">
        <v>4</v>
      </c>
      <c r="AK15" s="137" t="s">
        <v>7</v>
      </c>
      <c r="AL15" s="137" t="s">
        <v>396</v>
      </c>
      <c r="AM15" s="5"/>
      <c r="AN15" s="5"/>
    </row>
    <row r="16" spans="1:40" x14ac:dyDescent="0.2">
      <c r="A16" s="1">
        <v>14</v>
      </c>
      <c r="B16" s="141" t="s">
        <v>399</v>
      </c>
      <c r="C16" s="3">
        <v>2</v>
      </c>
      <c r="D16" s="3">
        <v>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">
        <v>0</v>
      </c>
      <c r="R16" s="9">
        <v>1</v>
      </c>
      <c r="S16" s="9">
        <v>0</v>
      </c>
      <c r="T16" s="9">
        <v>0</v>
      </c>
      <c r="U16" s="10">
        <v>0</v>
      </c>
      <c r="V16" s="7">
        <f t="shared" ref="V16:V30" si="4">F16/D16</f>
        <v>0</v>
      </c>
      <c r="W16" s="7">
        <f t="shared" ref="W16:W30" si="5">(F16+L16+M16)/C16</f>
        <v>0</v>
      </c>
      <c r="X16" s="24">
        <f t="shared" ref="X16:X30" si="6">N16/D16</f>
        <v>0</v>
      </c>
      <c r="Y16" s="3">
        <v>4</v>
      </c>
      <c r="Z16" s="3">
        <v>1</v>
      </c>
      <c r="AA16" s="3">
        <v>0</v>
      </c>
      <c r="AB16" s="34">
        <f t="shared" ref="AB16:AB30" si="7">(Y16+Z16)/(Y16+Z16+AA16)</f>
        <v>1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3">
        <v>1</v>
      </c>
      <c r="AI16" s="3">
        <v>5</v>
      </c>
      <c r="AJ16" s="3">
        <v>4</v>
      </c>
      <c r="AK16" s="162" t="s">
        <v>152</v>
      </c>
      <c r="AL16" s="18" t="s">
        <v>271</v>
      </c>
    </row>
    <row r="17" spans="1:38" x14ac:dyDescent="0.2">
      <c r="A17" s="1">
        <v>15</v>
      </c>
      <c r="B17" s="141" t="s">
        <v>403</v>
      </c>
      <c r="C17" s="3">
        <v>4</v>
      </c>
      <c r="D17" s="3">
        <v>4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9">
        <v>0</v>
      </c>
      <c r="R17" s="9">
        <v>4</v>
      </c>
      <c r="S17" s="9">
        <v>0</v>
      </c>
      <c r="T17" s="9">
        <v>0</v>
      </c>
      <c r="U17" s="10">
        <v>0</v>
      </c>
      <c r="V17" s="7">
        <f t="shared" si="4"/>
        <v>0.25</v>
      </c>
      <c r="W17" s="7">
        <f t="shared" si="5"/>
        <v>0.25</v>
      </c>
      <c r="X17" s="24">
        <f t="shared" si="6"/>
        <v>0.25</v>
      </c>
      <c r="Y17" s="3">
        <v>8</v>
      </c>
      <c r="Z17" s="3">
        <v>1</v>
      </c>
      <c r="AA17" s="3">
        <v>2</v>
      </c>
      <c r="AB17" s="34">
        <f t="shared" si="7"/>
        <v>0.81818181818181823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1</v>
      </c>
      <c r="AI17" s="3">
        <v>7</v>
      </c>
      <c r="AJ17" s="3">
        <v>4</v>
      </c>
      <c r="AK17" s="162" t="s">
        <v>152</v>
      </c>
      <c r="AL17" s="18" t="s">
        <v>430</v>
      </c>
    </row>
    <row r="18" spans="1:38" x14ac:dyDescent="0.2">
      <c r="A18" s="1">
        <v>16</v>
      </c>
      <c r="B18" s="141" t="s">
        <v>407</v>
      </c>
      <c r="C18" s="3">
        <v>3</v>
      </c>
      <c r="D18" s="3">
        <v>2</v>
      </c>
      <c r="E18" s="3">
        <v>2</v>
      </c>
      <c r="F18" s="3">
        <v>1</v>
      </c>
      <c r="G18" s="3">
        <v>1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1</v>
      </c>
      <c r="N18" s="3">
        <v>2</v>
      </c>
      <c r="O18" s="3">
        <v>0</v>
      </c>
      <c r="P18" s="3">
        <v>0</v>
      </c>
      <c r="Q18" s="9">
        <v>0</v>
      </c>
      <c r="R18" s="9">
        <v>1</v>
      </c>
      <c r="S18" s="9">
        <v>0</v>
      </c>
      <c r="T18" s="9">
        <v>0</v>
      </c>
      <c r="U18" s="10">
        <v>0</v>
      </c>
      <c r="V18" s="7">
        <f t="shared" si="4"/>
        <v>0.5</v>
      </c>
      <c r="W18" s="7">
        <f t="shared" si="5"/>
        <v>0.66666666666666663</v>
      </c>
      <c r="X18" s="24">
        <f t="shared" si="6"/>
        <v>1</v>
      </c>
      <c r="Y18" s="3">
        <v>1</v>
      </c>
      <c r="Z18" s="3">
        <v>4</v>
      </c>
      <c r="AA18" s="3">
        <v>0</v>
      </c>
      <c r="AB18" s="34">
        <f t="shared" si="7"/>
        <v>1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3">
        <v>1</v>
      </c>
      <c r="AI18" s="3">
        <v>7</v>
      </c>
      <c r="AJ18" s="3">
        <v>4</v>
      </c>
      <c r="AK18" s="162" t="s">
        <v>7</v>
      </c>
      <c r="AL18" s="162" t="s">
        <v>441</v>
      </c>
    </row>
    <row r="19" spans="1:38" x14ac:dyDescent="0.2">
      <c r="A19" s="1">
        <v>17</v>
      </c>
      <c r="B19" s="141" t="s">
        <v>407</v>
      </c>
      <c r="C19" s="3">
        <v>3</v>
      </c>
      <c r="D19" s="3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9">
        <v>0</v>
      </c>
      <c r="R19" s="9">
        <v>1</v>
      </c>
      <c r="S19" s="9">
        <v>0</v>
      </c>
      <c r="T19" s="9">
        <v>0</v>
      </c>
      <c r="U19" s="10">
        <v>0</v>
      </c>
      <c r="V19" s="7">
        <f t="shared" si="4"/>
        <v>0</v>
      </c>
      <c r="W19" s="7">
        <f t="shared" si="5"/>
        <v>0</v>
      </c>
      <c r="X19" s="24">
        <f t="shared" si="6"/>
        <v>0</v>
      </c>
      <c r="Y19" s="3">
        <v>0</v>
      </c>
      <c r="Z19" s="3">
        <v>6</v>
      </c>
      <c r="AA19" s="3">
        <v>1</v>
      </c>
      <c r="AB19" s="34">
        <f t="shared" si="7"/>
        <v>0.8571428571428571</v>
      </c>
      <c r="AC19" s="3">
        <v>0</v>
      </c>
      <c r="AD19" s="3">
        <v>0</v>
      </c>
      <c r="AE19" s="3">
        <v>0</v>
      </c>
      <c r="AF19" s="3">
        <v>0</v>
      </c>
      <c r="AG19" s="3">
        <v>1</v>
      </c>
      <c r="AH19" s="3">
        <v>1</v>
      </c>
      <c r="AI19" s="3">
        <v>7</v>
      </c>
      <c r="AJ19" s="3">
        <v>4</v>
      </c>
      <c r="AK19" s="162" t="s">
        <v>158</v>
      </c>
      <c r="AL19" s="162" t="s">
        <v>449</v>
      </c>
    </row>
    <row r="20" spans="1:38" x14ac:dyDescent="0.2">
      <c r="A20" s="3">
        <v>18</v>
      </c>
      <c r="B20" s="161" t="s">
        <v>450</v>
      </c>
      <c r="C20" s="3">
        <v>3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9">
        <v>0</v>
      </c>
      <c r="R20" s="9">
        <v>2</v>
      </c>
      <c r="S20" s="9">
        <v>0</v>
      </c>
      <c r="T20" s="9">
        <v>0</v>
      </c>
      <c r="U20" s="10">
        <v>0</v>
      </c>
      <c r="V20" s="7">
        <f t="shared" si="4"/>
        <v>0</v>
      </c>
      <c r="W20" s="7">
        <f t="shared" si="5"/>
        <v>0.33333333333333331</v>
      </c>
      <c r="X20" s="24">
        <f t="shared" si="6"/>
        <v>0</v>
      </c>
      <c r="Y20" s="3">
        <v>8</v>
      </c>
      <c r="Z20" s="3">
        <v>0</v>
      </c>
      <c r="AA20" s="3">
        <v>0</v>
      </c>
      <c r="AB20" s="34">
        <f t="shared" si="7"/>
        <v>1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1</v>
      </c>
      <c r="AI20" s="3">
        <v>7</v>
      </c>
      <c r="AJ20" s="3">
        <v>4</v>
      </c>
      <c r="AK20" s="162" t="s">
        <v>152</v>
      </c>
      <c r="AL20" s="180" t="s">
        <v>463</v>
      </c>
    </row>
    <row r="21" spans="1:38" x14ac:dyDescent="0.2">
      <c r="A21" s="3">
        <v>19</v>
      </c>
      <c r="B21" s="161" t="s">
        <v>450</v>
      </c>
      <c r="C21" s="3">
        <v>2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">
        <v>0</v>
      </c>
      <c r="R21" s="9">
        <v>3</v>
      </c>
      <c r="S21" s="9">
        <v>0</v>
      </c>
      <c r="T21" s="9">
        <v>0</v>
      </c>
      <c r="U21" s="10">
        <v>0</v>
      </c>
      <c r="V21" s="7">
        <f t="shared" si="4"/>
        <v>0</v>
      </c>
      <c r="W21" s="7">
        <f t="shared" si="5"/>
        <v>0</v>
      </c>
      <c r="X21" s="24">
        <f t="shared" si="6"/>
        <v>0</v>
      </c>
      <c r="Y21" s="3">
        <v>1</v>
      </c>
      <c r="Z21" s="3">
        <v>0</v>
      </c>
      <c r="AA21" s="3">
        <v>1</v>
      </c>
      <c r="AB21" s="34">
        <f t="shared" si="7"/>
        <v>0.5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1</v>
      </c>
      <c r="AI21" s="3">
        <v>5</v>
      </c>
      <c r="AJ21" s="3">
        <v>4</v>
      </c>
      <c r="AK21" s="162" t="s">
        <v>7</v>
      </c>
      <c r="AL21" s="162" t="s">
        <v>276</v>
      </c>
    </row>
    <row r="22" spans="1:38" x14ac:dyDescent="0.2">
      <c r="A22" s="3">
        <v>20</v>
      </c>
      <c r="B22" s="161" t="s">
        <v>474</v>
      </c>
      <c r="C22" s="3">
        <v>4</v>
      </c>
      <c r="D22" s="3">
        <v>3</v>
      </c>
      <c r="E22" s="3">
        <v>2</v>
      </c>
      <c r="F22" s="3">
        <v>1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1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3</v>
      </c>
      <c r="S22" s="3">
        <v>0</v>
      </c>
      <c r="T22" s="9">
        <v>1</v>
      </c>
      <c r="U22" s="10">
        <v>0</v>
      </c>
      <c r="V22" s="7">
        <f t="shared" si="4"/>
        <v>0.33333333333333331</v>
      </c>
      <c r="W22" s="7">
        <f t="shared" si="5"/>
        <v>0.5</v>
      </c>
      <c r="X22" s="24">
        <f t="shared" si="6"/>
        <v>0.33333333333333331</v>
      </c>
      <c r="Y22" s="3">
        <v>3</v>
      </c>
      <c r="Z22" s="3">
        <v>3</v>
      </c>
      <c r="AA22" s="3">
        <v>1</v>
      </c>
      <c r="AB22" s="34">
        <f t="shared" si="7"/>
        <v>0.8571428571428571</v>
      </c>
      <c r="AC22" s="3">
        <v>1</v>
      </c>
      <c r="AD22" s="3">
        <v>0</v>
      </c>
      <c r="AE22" s="3">
        <v>0</v>
      </c>
      <c r="AF22" s="3">
        <v>0</v>
      </c>
      <c r="AG22" s="3">
        <v>1</v>
      </c>
      <c r="AH22" s="3">
        <v>1</v>
      </c>
      <c r="AI22" s="3">
        <v>7</v>
      </c>
      <c r="AJ22" s="3">
        <v>4</v>
      </c>
      <c r="AK22" s="3" t="s">
        <v>246</v>
      </c>
      <c r="AL22" s="3" t="s">
        <v>488</v>
      </c>
    </row>
    <row r="23" spans="1:38" x14ac:dyDescent="0.2">
      <c r="A23" s="3">
        <v>21</v>
      </c>
      <c r="B23" s="161" t="s">
        <v>490</v>
      </c>
      <c r="C23" s="5">
        <v>4</v>
      </c>
      <c r="D23" s="5">
        <v>3</v>
      </c>
      <c r="E23" s="5">
        <v>1</v>
      </c>
      <c r="F23" s="5">
        <v>1</v>
      </c>
      <c r="G23" s="5">
        <v>0</v>
      </c>
      <c r="H23" s="5">
        <v>1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3</v>
      </c>
      <c r="O23" s="5">
        <v>0</v>
      </c>
      <c r="P23" s="5">
        <v>0</v>
      </c>
      <c r="Q23" s="10">
        <v>0</v>
      </c>
      <c r="R23" s="10">
        <v>1</v>
      </c>
      <c r="S23" s="10">
        <v>0</v>
      </c>
      <c r="T23" s="9">
        <v>1</v>
      </c>
      <c r="U23" s="10">
        <v>0</v>
      </c>
      <c r="V23" s="7">
        <f t="shared" si="4"/>
        <v>0.33333333333333331</v>
      </c>
      <c r="W23" s="7">
        <f t="shared" si="5"/>
        <v>0.5</v>
      </c>
      <c r="X23" s="24">
        <f t="shared" si="6"/>
        <v>1</v>
      </c>
      <c r="Y23" s="3">
        <v>3</v>
      </c>
      <c r="Z23" s="3">
        <v>1</v>
      </c>
      <c r="AA23" s="3">
        <v>0</v>
      </c>
      <c r="AB23" s="34">
        <f t="shared" si="7"/>
        <v>1</v>
      </c>
      <c r="AC23" s="3">
        <v>0</v>
      </c>
      <c r="AD23" s="3">
        <v>0</v>
      </c>
      <c r="AE23" s="3">
        <v>0</v>
      </c>
      <c r="AF23" s="3">
        <v>0</v>
      </c>
      <c r="AG23" s="3">
        <v>1</v>
      </c>
      <c r="AH23" s="3">
        <v>1</v>
      </c>
      <c r="AI23" s="3">
        <v>7</v>
      </c>
      <c r="AJ23" s="3">
        <v>4</v>
      </c>
      <c r="AK23" s="162" t="s">
        <v>507</v>
      </c>
      <c r="AL23" s="162" t="s">
        <v>508</v>
      </c>
    </row>
    <row r="24" spans="1:38" x14ac:dyDescent="0.2">
      <c r="A24" s="3">
        <v>22</v>
      </c>
      <c r="B24" s="161" t="s">
        <v>474</v>
      </c>
      <c r="C24" s="5">
        <v>5</v>
      </c>
      <c r="D24" s="5">
        <v>4</v>
      </c>
      <c r="E24" s="5">
        <v>3</v>
      </c>
      <c r="F24" s="5">
        <v>3</v>
      </c>
      <c r="G24" s="5">
        <v>1</v>
      </c>
      <c r="H24" s="5">
        <v>0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4</v>
      </c>
      <c r="O24" s="5">
        <v>0</v>
      </c>
      <c r="P24" s="5">
        <v>1</v>
      </c>
      <c r="Q24" s="10">
        <v>0</v>
      </c>
      <c r="R24" s="10">
        <v>1</v>
      </c>
      <c r="S24" s="10">
        <v>0</v>
      </c>
      <c r="T24" s="9">
        <v>0</v>
      </c>
      <c r="U24" s="10">
        <v>0</v>
      </c>
      <c r="V24" s="7">
        <f t="shared" si="4"/>
        <v>0.75</v>
      </c>
      <c r="W24" s="7">
        <f t="shared" si="5"/>
        <v>0.6</v>
      </c>
      <c r="X24" s="24">
        <f t="shared" si="6"/>
        <v>1</v>
      </c>
      <c r="Y24" s="3">
        <v>2</v>
      </c>
      <c r="Z24" s="3">
        <v>0</v>
      </c>
      <c r="AA24" s="3">
        <v>0</v>
      </c>
      <c r="AB24" s="34">
        <f t="shared" si="7"/>
        <v>1</v>
      </c>
      <c r="AC24" s="3">
        <v>0</v>
      </c>
      <c r="AD24" s="3">
        <v>0</v>
      </c>
      <c r="AE24" s="3">
        <v>0</v>
      </c>
      <c r="AF24" s="3">
        <v>0</v>
      </c>
      <c r="AG24" s="3">
        <v>1</v>
      </c>
      <c r="AH24" s="3">
        <v>1</v>
      </c>
      <c r="AI24" s="3">
        <v>5</v>
      </c>
      <c r="AJ24" s="3">
        <v>4</v>
      </c>
      <c r="AK24" s="162" t="s">
        <v>158</v>
      </c>
      <c r="AL24" s="162" t="s">
        <v>521</v>
      </c>
    </row>
    <row r="25" spans="1:38" x14ac:dyDescent="0.2">
      <c r="A25" s="3">
        <v>23</v>
      </c>
      <c r="B25" s="161" t="s">
        <v>522</v>
      </c>
      <c r="C25" s="5">
        <v>3</v>
      </c>
      <c r="D25" s="5">
        <v>3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0">
        <v>0</v>
      </c>
      <c r="R25" s="10">
        <v>3</v>
      </c>
      <c r="S25" s="10">
        <v>0</v>
      </c>
      <c r="T25" s="9">
        <v>0</v>
      </c>
      <c r="U25" s="10">
        <v>0</v>
      </c>
      <c r="V25" s="7">
        <f t="shared" si="4"/>
        <v>0</v>
      </c>
      <c r="W25" s="7">
        <f t="shared" si="5"/>
        <v>0</v>
      </c>
      <c r="X25" s="24">
        <f t="shared" si="6"/>
        <v>0</v>
      </c>
      <c r="Y25" s="3">
        <v>5</v>
      </c>
      <c r="Z25" s="3">
        <v>1</v>
      </c>
      <c r="AA25" s="3">
        <v>0</v>
      </c>
      <c r="AB25" s="34">
        <f t="shared" si="7"/>
        <v>1</v>
      </c>
      <c r="AC25" s="3">
        <v>0</v>
      </c>
      <c r="AD25" s="3">
        <v>0</v>
      </c>
      <c r="AE25" s="3">
        <v>0</v>
      </c>
      <c r="AF25" s="3">
        <v>0</v>
      </c>
      <c r="AG25" s="3">
        <v>1</v>
      </c>
      <c r="AH25" s="3">
        <v>1</v>
      </c>
      <c r="AI25" s="3">
        <v>7</v>
      </c>
      <c r="AJ25" s="3">
        <v>5</v>
      </c>
      <c r="AK25" s="162" t="s">
        <v>152</v>
      </c>
      <c r="AL25" s="162" t="s">
        <v>535</v>
      </c>
    </row>
    <row r="26" spans="1:38" x14ac:dyDescent="0.2">
      <c r="A26" s="3">
        <v>24</v>
      </c>
      <c r="B26" s="161" t="s">
        <v>522</v>
      </c>
      <c r="C26" s="5">
        <v>4</v>
      </c>
      <c r="D26" s="5">
        <v>4</v>
      </c>
      <c r="E26" s="5">
        <v>1</v>
      </c>
      <c r="F26" s="5">
        <v>3</v>
      </c>
      <c r="G26" s="5">
        <v>1</v>
      </c>
      <c r="H26" s="5">
        <v>0</v>
      </c>
      <c r="I26" s="5">
        <v>0</v>
      </c>
      <c r="J26" s="5">
        <v>3</v>
      </c>
      <c r="K26" s="5">
        <v>0</v>
      </c>
      <c r="L26" s="5">
        <v>0</v>
      </c>
      <c r="M26" s="5">
        <v>0</v>
      </c>
      <c r="N26" s="5">
        <v>4</v>
      </c>
      <c r="O26" s="5">
        <v>1</v>
      </c>
      <c r="P26" s="5">
        <v>0</v>
      </c>
      <c r="Q26" s="10">
        <v>0</v>
      </c>
      <c r="R26" s="10">
        <v>0</v>
      </c>
      <c r="S26" s="10">
        <v>0</v>
      </c>
      <c r="T26" s="9">
        <v>0</v>
      </c>
      <c r="U26" s="10">
        <v>1</v>
      </c>
      <c r="V26" s="7">
        <f t="shared" si="4"/>
        <v>0.75</v>
      </c>
      <c r="W26" s="7">
        <f t="shared" si="5"/>
        <v>0.75</v>
      </c>
      <c r="X26" s="24">
        <f t="shared" si="6"/>
        <v>1</v>
      </c>
      <c r="Y26" s="3">
        <v>2</v>
      </c>
      <c r="Z26" s="3">
        <v>0</v>
      </c>
      <c r="AA26" s="3">
        <v>2</v>
      </c>
      <c r="AB26" s="34">
        <f t="shared" si="7"/>
        <v>0.5</v>
      </c>
      <c r="AC26" s="3">
        <v>0</v>
      </c>
      <c r="AD26" s="3">
        <v>0</v>
      </c>
      <c r="AE26" s="3">
        <v>0</v>
      </c>
      <c r="AF26" s="3">
        <v>0</v>
      </c>
      <c r="AG26" s="3">
        <v>1</v>
      </c>
      <c r="AH26" s="3">
        <v>1</v>
      </c>
      <c r="AI26" s="3">
        <v>7</v>
      </c>
      <c r="AJ26" s="3">
        <v>4</v>
      </c>
      <c r="AK26" s="162" t="s">
        <v>552</v>
      </c>
      <c r="AL26" s="231" t="s">
        <v>605</v>
      </c>
    </row>
    <row r="27" spans="1:38" x14ac:dyDescent="0.2">
      <c r="A27" s="3">
        <v>25</v>
      </c>
      <c r="B27" s="161" t="s">
        <v>490</v>
      </c>
      <c r="C27" s="5">
        <v>5</v>
      </c>
      <c r="D27" s="5">
        <v>4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10">
        <v>0</v>
      </c>
      <c r="R27" s="10">
        <v>3</v>
      </c>
      <c r="S27" s="10">
        <v>0</v>
      </c>
      <c r="T27" s="9">
        <v>0</v>
      </c>
      <c r="U27" s="10">
        <v>0</v>
      </c>
      <c r="V27" s="7">
        <f t="shared" si="4"/>
        <v>0</v>
      </c>
      <c r="W27" s="7">
        <f t="shared" si="5"/>
        <v>0.2</v>
      </c>
      <c r="X27" s="24">
        <f t="shared" si="6"/>
        <v>0</v>
      </c>
      <c r="Y27" s="3">
        <v>3</v>
      </c>
      <c r="Z27" s="3">
        <v>1</v>
      </c>
      <c r="AA27" s="3">
        <v>0</v>
      </c>
      <c r="AB27" s="34">
        <f t="shared" si="7"/>
        <v>1</v>
      </c>
      <c r="AC27" s="3">
        <v>0</v>
      </c>
      <c r="AD27" s="3">
        <v>0</v>
      </c>
      <c r="AE27" s="3">
        <v>0</v>
      </c>
      <c r="AF27" s="3">
        <v>0</v>
      </c>
      <c r="AG27" s="3">
        <v>1</v>
      </c>
      <c r="AH27" s="3">
        <v>1</v>
      </c>
      <c r="AI27" s="3">
        <v>7</v>
      </c>
      <c r="AJ27" s="3">
        <v>4</v>
      </c>
      <c r="AK27" s="162" t="s">
        <v>373</v>
      </c>
      <c r="AL27" s="162" t="s">
        <v>571</v>
      </c>
    </row>
    <row r="28" spans="1:38" x14ac:dyDescent="0.2">
      <c r="A28" s="3">
        <v>26</v>
      </c>
      <c r="B28" s="161" t="s">
        <v>578</v>
      </c>
      <c r="C28" s="5">
        <v>3</v>
      </c>
      <c r="D28" s="5">
        <v>2</v>
      </c>
      <c r="E28" s="5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1</v>
      </c>
      <c r="O28" s="5">
        <v>0</v>
      </c>
      <c r="P28" s="5">
        <v>0</v>
      </c>
      <c r="Q28" s="10">
        <v>0</v>
      </c>
      <c r="R28" s="10">
        <v>1</v>
      </c>
      <c r="S28" s="10">
        <v>0</v>
      </c>
      <c r="T28" s="9">
        <v>0</v>
      </c>
      <c r="U28" s="10">
        <v>0</v>
      </c>
      <c r="V28" s="7">
        <f t="shared" ref="V28" si="8">F28/D28</f>
        <v>0.5</v>
      </c>
      <c r="W28" s="7">
        <f t="shared" ref="W28" si="9">(F28+L28+M28)/C28</f>
        <v>0.66666666666666663</v>
      </c>
      <c r="X28" s="24">
        <f t="shared" ref="X28" si="10">N28/D28</f>
        <v>0.5</v>
      </c>
      <c r="Y28" s="3">
        <v>8</v>
      </c>
      <c r="Z28" s="3">
        <v>1</v>
      </c>
      <c r="AA28" s="3">
        <v>0</v>
      </c>
      <c r="AB28" s="34">
        <f t="shared" si="7"/>
        <v>1</v>
      </c>
      <c r="AC28" s="3">
        <v>0</v>
      </c>
      <c r="AD28" s="3">
        <v>0</v>
      </c>
      <c r="AE28" s="3">
        <v>0</v>
      </c>
      <c r="AF28" s="3">
        <v>0</v>
      </c>
      <c r="AG28" s="3">
        <v>1</v>
      </c>
      <c r="AH28" s="3">
        <v>1</v>
      </c>
      <c r="AI28" s="3">
        <v>7</v>
      </c>
      <c r="AJ28" s="3">
        <v>4</v>
      </c>
      <c r="AK28" s="162" t="s">
        <v>152</v>
      </c>
      <c r="AL28" s="162" t="s">
        <v>589</v>
      </c>
    </row>
    <row r="29" spans="1:38" ht="13.5" thickBot="1" x14ac:dyDescent="0.25">
      <c r="A29" s="23">
        <v>27</v>
      </c>
      <c r="B29" s="223" t="s">
        <v>296</v>
      </c>
      <c r="C29" s="19">
        <v>4</v>
      </c>
      <c r="D29" s="19">
        <v>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4</v>
      </c>
      <c r="S29" s="27">
        <v>0</v>
      </c>
      <c r="T29" s="26">
        <v>0</v>
      </c>
      <c r="U29" s="27">
        <v>0</v>
      </c>
      <c r="V29" s="33">
        <f t="shared" si="4"/>
        <v>0</v>
      </c>
      <c r="W29" s="33">
        <f t="shared" si="5"/>
        <v>0</v>
      </c>
      <c r="X29" s="36">
        <f t="shared" si="6"/>
        <v>0</v>
      </c>
      <c r="Y29" s="23">
        <v>6</v>
      </c>
      <c r="Z29" s="23">
        <v>0</v>
      </c>
      <c r="AA29" s="23">
        <v>0</v>
      </c>
      <c r="AB29" s="35">
        <f t="shared" si="7"/>
        <v>1</v>
      </c>
      <c r="AC29" s="23">
        <v>0</v>
      </c>
      <c r="AD29" s="23">
        <v>0</v>
      </c>
      <c r="AE29" s="23">
        <v>0</v>
      </c>
      <c r="AF29" s="23">
        <v>0</v>
      </c>
      <c r="AG29" s="23">
        <v>1</v>
      </c>
      <c r="AH29" s="23">
        <v>1</v>
      </c>
      <c r="AI29" s="23">
        <v>7</v>
      </c>
      <c r="AJ29" s="23">
        <v>4</v>
      </c>
      <c r="AK29" s="206" t="s">
        <v>152</v>
      </c>
      <c r="AL29" s="206" t="s">
        <v>604</v>
      </c>
    </row>
    <row r="30" spans="1:38" x14ac:dyDescent="0.2">
      <c r="A30" s="3"/>
      <c r="B30" s="150"/>
      <c r="C30" s="53">
        <f t="shared" ref="C30:U30" si="11">SUM(C3:C29)</f>
        <v>88</v>
      </c>
      <c r="D30" s="53">
        <f t="shared" si="11"/>
        <v>73</v>
      </c>
      <c r="E30" s="53">
        <f t="shared" si="11"/>
        <v>22</v>
      </c>
      <c r="F30" s="53">
        <f t="shared" si="11"/>
        <v>23</v>
      </c>
      <c r="G30" s="11">
        <f t="shared" si="11"/>
        <v>7</v>
      </c>
      <c r="H30" s="11">
        <f t="shared" si="11"/>
        <v>3</v>
      </c>
      <c r="I30" s="11">
        <f t="shared" si="11"/>
        <v>1</v>
      </c>
      <c r="J30" s="11">
        <f t="shared" si="11"/>
        <v>24</v>
      </c>
      <c r="K30" s="11">
        <f t="shared" si="11"/>
        <v>11</v>
      </c>
      <c r="L30" s="11">
        <f t="shared" si="11"/>
        <v>10</v>
      </c>
      <c r="M30" s="11">
        <f t="shared" si="11"/>
        <v>3</v>
      </c>
      <c r="N30" s="11">
        <f t="shared" si="11"/>
        <v>39</v>
      </c>
      <c r="O30" s="11">
        <f t="shared" si="11"/>
        <v>2</v>
      </c>
      <c r="P30" s="11">
        <f t="shared" si="11"/>
        <v>2</v>
      </c>
      <c r="Q30" s="12">
        <f t="shared" si="11"/>
        <v>0</v>
      </c>
      <c r="R30" s="12">
        <f t="shared" si="11"/>
        <v>37</v>
      </c>
      <c r="S30" s="12">
        <f t="shared" si="11"/>
        <v>0</v>
      </c>
      <c r="T30" s="12">
        <f t="shared" si="11"/>
        <v>6</v>
      </c>
      <c r="U30" s="12">
        <f t="shared" si="11"/>
        <v>1</v>
      </c>
      <c r="V30" s="13">
        <f t="shared" si="4"/>
        <v>0.31506849315068491</v>
      </c>
      <c r="W30" s="13">
        <f t="shared" si="5"/>
        <v>0.40909090909090912</v>
      </c>
      <c r="X30" s="58">
        <f t="shared" si="6"/>
        <v>0.53424657534246578</v>
      </c>
      <c r="Y30" s="2">
        <f>SUM(Y3:Y29)</f>
        <v>96</v>
      </c>
      <c r="Z30" s="2">
        <f>SUM(Z3:Z29)</f>
        <v>24</v>
      </c>
      <c r="AA30" s="2">
        <f>SUM(AA3:AA29)</f>
        <v>9</v>
      </c>
      <c r="AB30" s="57">
        <f t="shared" si="7"/>
        <v>0.93023255813953487</v>
      </c>
      <c r="AC30" s="2">
        <f t="shared" ref="AC30:AI30" si="12">SUM(AC3:AC29)</f>
        <v>2</v>
      </c>
      <c r="AD30" s="2">
        <f t="shared" si="12"/>
        <v>0</v>
      </c>
      <c r="AE30" s="2">
        <f t="shared" si="12"/>
        <v>0</v>
      </c>
      <c r="AF30" s="2">
        <f t="shared" si="12"/>
        <v>0</v>
      </c>
      <c r="AG30" s="2">
        <f t="shared" si="12"/>
        <v>25</v>
      </c>
      <c r="AH30" s="2">
        <f t="shared" si="12"/>
        <v>25</v>
      </c>
      <c r="AI30" s="2">
        <f t="shared" si="12"/>
        <v>162</v>
      </c>
    </row>
    <row r="31" spans="1:38" x14ac:dyDescent="0.2">
      <c r="A31" s="3"/>
      <c r="B31" s="15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T31" s="8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3</v>
      </c>
      <c r="D34" s="1">
        <v>3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  <c r="Q34" s="9">
        <v>0</v>
      </c>
      <c r="R34" s="8">
        <v>0</v>
      </c>
      <c r="S34" s="8">
        <v>0</v>
      </c>
      <c r="T34" s="8">
        <v>0</v>
      </c>
      <c r="U34" s="10">
        <v>0</v>
      </c>
      <c r="V34" s="7">
        <f t="shared" ref="V34:V43" si="13">F34/D34</f>
        <v>0.33333333333333331</v>
      </c>
      <c r="W34" s="6">
        <f t="shared" ref="W34:W43" si="14">(F34+L34+M34)/C34</f>
        <v>0.33333333333333331</v>
      </c>
      <c r="X34" s="24">
        <f t="shared" ref="X34:X43" si="15">N34/D34</f>
        <v>0.33333333333333331</v>
      </c>
      <c r="Y34" s="3">
        <v>10</v>
      </c>
      <c r="Z34" s="3">
        <v>0</v>
      </c>
      <c r="AA34" s="3">
        <v>0</v>
      </c>
      <c r="AB34" s="34">
        <f t="shared" ref="AB34:AB43" si="16">(Y34+Z34)/(Y34+Z34+AA34)</f>
        <v>1</v>
      </c>
      <c r="AC34" s="3">
        <v>0</v>
      </c>
      <c r="AD34" s="3">
        <v>0</v>
      </c>
      <c r="AE34" s="3">
        <v>0</v>
      </c>
      <c r="AF34" s="3">
        <v>0</v>
      </c>
      <c r="AG34" s="1">
        <v>1</v>
      </c>
      <c r="AH34" s="1">
        <v>1</v>
      </c>
      <c r="AI34" s="1">
        <v>8</v>
      </c>
      <c r="AJ34" s="1">
        <v>4</v>
      </c>
      <c r="AK34" s="137" t="s">
        <v>152</v>
      </c>
      <c r="AL34" s="137" t="s">
        <v>349</v>
      </c>
    </row>
    <row r="35" spans="1:38" x14ac:dyDescent="0.2">
      <c r="A35" s="1">
        <v>11</v>
      </c>
      <c r="B35" s="141" t="s">
        <v>298</v>
      </c>
      <c r="C35" s="1">
        <v>5</v>
      </c>
      <c r="D35" s="1">
        <v>4</v>
      </c>
      <c r="E35" s="1">
        <v>4</v>
      </c>
      <c r="F35" s="1">
        <v>3</v>
      </c>
      <c r="G35" s="1">
        <v>2</v>
      </c>
      <c r="H35" s="1">
        <v>0</v>
      </c>
      <c r="I35" s="1">
        <v>0</v>
      </c>
      <c r="J35" s="1">
        <v>2</v>
      </c>
      <c r="K35" s="1">
        <v>0</v>
      </c>
      <c r="L35" s="1">
        <v>1</v>
      </c>
      <c r="M35" s="1">
        <v>0</v>
      </c>
      <c r="N35" s="1">
        <v>4</v>
      </c>
      <c r="O35" s="1">
        <v>0</v>
      </c>
      <c r="P35" s="1">
        <v>0</v>
      </c>
      <c r="Q35" s="9">
        <v>0</v>
      </c>
      <c r="R35" s="8">
        <v>1</v>
      </c>
      <c r="S35" s="8">
        <v>0</v>
      </c>
      <c r="T35" s="8">
        <v>2</v>
      </c>
      <c r="U35" s="10">
        <v>0</v>
      </c>
      <c r="V35" s="7">
        <f t="shared" si="13"/>
        <v>0.75</v>
      </c>
      <c r="W35" s="6">
        <f t="shared" si="14"/>
        <v>0.8</v>
      </c>
      <c r="X35" s="24">
        <f t="shared" si="15"/>
        <v>1</v>
      </c>
      <c r="Y35" s="3">
        <v>2</v>
      </c>
      <c r="Z35" s="3">
        <v>2</v>
      </c>
      <c r="AA35" s="3">
        <v>1</v>
      </c>
      <c r="AB35" s="34">
        <f t="shared" si="16"/>
        <v>0.8</v>
      </c>
      <c r="AC35" s="3">
        <v>1</v>
      </c>
      <c r="AD35" s="3">
        <v>0</v>
      </c>
      <c r="AE35" s="3">
        <v>0</v>
      </c>
      <c r="AF35" s="3">
        <v>0</v>
      </c>
      <c r="AG35" s="1">
        <v>1</v>
      </c>
      <c r="AH35" s="1">
        <v>1</v>
      </c>
      <c r="AI35" s="1">
        <v>7</v>
      </c>
      <c r="AJ35" s="1">
        <v>4</v>
      </c>
      <c r="AK35" s="137" t="s">
        <v>373</v>
      </c>
      <c r="AL35" s="137" t="s">
        <v>360</v>
      </c>
    </row>
    <row r="36" spans="1:38" x14ac:dyDescent="0.2">
      <c r="A36" s="1">
        <v>12</v>
      </c>
      <c r="B36" s="141" t="s">
        <v>374</v>
      </c>
      <c r="C36" s="1">
        <v>3</v>
      </c>
      <c r="D36" s="1">
        <v>3</v>
      </c>
      <c r="E36" s="1">
        <v>2</v>
      </c>
      <c r="F36" s="1">
        <v>2</v>
      </c>
      <c r="G36" s="1">
        <v>0</v>
      </c>
      <c r="H36" s="1">
        <v>0</v>
      </c>
      <c r="I36" s="1">
        <v>1</v>
      </c>
      <c r="J36" s="1">
        <v>3</v>
      </c>
      <c r="K36" s="1">
        <v>0</v>
      </c>
      <c r="L36" s="1">
        <v>0</v>
      </c>
      <c r="M36" s="1">
        <v>0</v>
      </c>
      <c r="N36" s="1">
        <v>4</v>
      </c>
      <c r="O36" s="1">
        <v>0</v>
      </c>
      <c r="P36" s="1">
        <v>0</v>
      </c>
      <c r="Q36" s="9">
        <v>0</v>
      </c>
      <c r="R36" s="8">
        <v>1</v>
      </c>
      <c r="S36" s="8">
        <v>0</v>
      </c>
      <c r="T36" s="8">
        <v>0</v>
      </c>
      <c r="U36" s="10">
        <v>0</v>
      </c>
      <c r="V36" s="7">
        <f t="shared" si="13"/>
        <v>0.66666666666666663</v>
      </c>
      <c r="W36" s="6">
        <f t="shared" si="14"/>
        <v>0.66666666666666663</v>
      </c>
      <c r="X36" s="24">
        <f t="shared" si="15"/>
        <v>1.3333333333333333</v>
      </c>
      <c r="Y36" s="3">
        <v>7</v>
      </c>
      <c r="Z36" s="3">
        <v>1</v>
      </c>
      <c r="AA36" s="3">
        <v>0</v>
      </c>
      <c r="AB36" s="34">
        <f t="shared" si="16"/>
        <v>1</v>
      </c>
      <c r="AC36" s="3">
        <v>0</v>
      </c>
      <c r="AD36" s="3">
        <v>0</v>
      </c>
      <c r="AE36" s="3">
        <v>0</v>
      </c>
      <c r="AF36" s="3">
        <v>0</v>
      </c>
      <c r="AG36" s="1">
        <v>1</v>
      </c>
      <c r="AH36" s="1">
        <v>1</v>
      </c>
      <c r="AI36" s="1">
        <v>7</v>
      </c>
      <c r="AJ36" s="1">
        <v>4</v>
      </c>
      <c r="AK36" s="137" t="s">
        <v>152</v>
      </c>
      <c r="AL36" s="137" t="s">
        <v>384</v>
      </c>
    </row>
    <row r="37" spans="1:38" x14ac:dyDescent="0.2">
      <c r="A37" s="1">
        <v>13</v>
      </c>
      <c r="B37" s="141" t="s">
        <v>374</v>
      </c>
      <c r="C37" s="1">
        <v>4</v>
      </c>
      <c r="D37" s="1">
        <v>3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3</v>
      </c>
      <c r="S37" s="1">
        <v>0</v>
      </c>
      <c r="T37" s="1">
        <v>0</v>
      </c>
      <c r="U37" s="1">
        <v>0</v>
      </c>
      <c r="V37" s="7">
        <f t="shared" si="13"/>
        <v>0</v>
      </c>
      <c r="W37" s="6">
        <f t="shared" si="14"/>
        <v>0.25</v>
      </c>
      <c r="X37" s="24">
        <f t="shared" si="15"/>
        <v>0</v>
      </c>
      <c r="Y37" s="1">
        <v>2</v>
      </c>
      <c r="Z37" s="1">
        <v>0</v>
      </c>
      <c r="AA37" s="1">
        <v>0</v>
      </c>
      <c r="AB37" s="34">
        <f t="shared" si="16"/>
        <v>1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1</v>
      </c>
      <c r="AI37" s="1">
        <v>7</v>
      </c>
      <c r="AJ37" s="1">
        <v>4</v>
      </c>
      <c r="AK37" s="137" t="s">
        <v>7</v>
      </c>
      <c r="AL37" s="137" t="s">
        <v>396</v>
      </c>
    </row>
    <row r="38" spans="1:38" x14ac:dyDescent="0.2">
      <c r="A38" s="3">
        <v>18</v>
      </c>
      <c r="B38" s="161" t="s">
        <v>450</v>
      </c>
      <c r="C38" s="3">
        <v>3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9">
        <v>0</v>
      </c>
      <c r="R38" s="9">
        <v>2</v>
      </c>
      <c r="S38" s="9">
        <v>0</v>
      </c>
      <c r="T38" s="9">
        <v>0</v>
      </c>
      <c r="U38" s="10">
        <v>0</v>
      </c>
      <c r="V38" s="7">
        <f t="shared" si="13"/>
        <v>0</v>
      </c>
      <c r="W38" s="7">
        <f t="shared" si="14"/>
        <v>0.33333333333333331</v>
      </c>
      <c r="X38" s="24">
        <f t="shared" si="15"/>
        <v>0</v>
      </c>
      <c r="Y38" s="3">
        <v>8</v>
      </c>
      <c r="Z38" s="3">
        <v>0</v>
      </c>
      <c r="AA38" s="3">
        <v>0</v>
      </c>
      <c r="AB38" s="34">
        <f t="shared" si="16"/>
        <v>1</v>
      </c>
      <c r="AC38" s="3">
        <v>0</v>
      </c>
      <c r="AD38" s="3">
        <v>0</v>
      </c>
      <c r="AE38" s="3">
        <v>0</v>
      </c>
      <c r="AF38" s="3">
        <v>0</v>
      </c>
      <c r="AG38" s="3">
        <v>1</v>
      </c>
      <c r="AH38" s="3">
        <v>1</v>
      </c>
      <c r="AI38" s="3">
        <v>7</v>
      </c>
      <c r="AJ38" s="3">
        <v>4</v>
      </c>
      <c r="AK38" s="162" t="s">
        <v>152</v>
      </c>
      <c r="AL38" s="180" t="s">
        <v>463</v>
      </c>
    </row>
    <row r="39" spans="1:38" x14ac:dyDescent="0.2">
      <c r="A39" s="3">
        <v>19</v>
      </c>
      <c r="B39" s="161" t="s">
        <v>450</v>
      </c>
      <c r="C39" s="3">
        <v>2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">
        <v>0</v>
      </c>
      <c r="R39" s="9">
        <v>3</v>
      </c>
      <c r="S39" s="9">
        <v>0</v>
      </c>
      <c r="T39" s="9">
        <v>0</v>
      </c>
      <c r="U39" s="10">
        <v>0</v>
      </c>
      <c r="V39" s="7">
        <f t="shared" si="13"/>
        <v>0</v>
      </c>
      <c r="W39" s="7">
        <f t="shared" si="14"/>
        <v>0</v>
      </c>
      <c r="X39" s="24">
        <f t="shared" si="15"/>
        <v>0</v>
      </c>
      <c r="Y39" s="3">
        <v>1</v>
      </c>
      <c r="Z39" s="3">
        <v>0</v>
      </c>
      <c r="AA39" s="3">
        <v>1</v>
      </c>
      <c r="AB39" s="34">
        <f t="shared" si="16"/>
        <v>0.5</v>
      </c>
      <c r="AC39" s="3">
        <v>0</v>
      </c>
      <c r="AD39" s="3">
        <v>0</v>
      </c>
      <c r="AE39" s="3">
        <v>0</v>
      </c>
      <c r="AF39" s="3">
        <v>0</v>
      </c>
      <c r="AG39" s="3">
        <v>1</v>
      </c>
      <c r="AH39" s="3">
        <v>1</v>
      </c>
      <c r="AI39" s="3">
        <v>5</v>
      </c>
      <c r="AJ39" s="3">
        <v>4</v>
      </c>
      <c r="AK39" s="162" t="s">
        <v>7</v>
      </c>
      <c r="AL39" s="162" t="s">
        <v>276</v>
      </c>
    </row>
    <row r="40" spans="1:38" x14ac:dyDescent="0.2">
      <c r="A40" s="3">
        <v>21</v>
      </c>
      <c r="B40" s="161" t="s">
        <v>490</v>
      </c>
      <c r="C40" s="5">
        <v>4</v>
      </c>
      <c r="D40" s="5">
        <v>3</v>
      </c>
      <c r="E40" s="5">
        <v>1</v>
      </c>
      <c r="F40" s="5">
        <v>1</v>
      </c>
      <c r="G40" s="5">
        <v>0</v>
      </c>
      <c r="H40" s="5">
        <v>1</v>
      </c>
      <c r="I40" s="5">
        <v>0</v>
      </c>
      <c r="J40" s="5">
        <v>1</v>
      </c>
      <c r="K40" s="5">
        <v>0</v>
      </c>
      <c r="L40" s="5">
        <v>1</v>
      </c>
      <c r="M40" s="5">
        <v>0</v>
      </c>
      <c r="N40" s="5">
        <v>3</v>
      </c>
      <c r="O40" s="5">
        <v>0</v>
      </c>
      <c r="P40" s="5">
        <v>0</v>
      </c>
      <c r="Q40" s="10">
        <v>0</v>
      </c>
      <c r="R40" s="10">
        <v>1</v>
      </c>
      <c r="S40" s="10">
        <v>0</v>
      </c>
      <c r="T40" s="9">
        <v>1</v>
      </c>
      <c r="U40" s="10">
        <v>0</v>
      </c>
      <c r="V40" s="7">
        <f t="shared" si="13"/>
        <v>0.33333333333333331</v>
      </c>
      <c r="W40" s="7">
        <f t="shared" si="14"/>
        <v>0.5</v>
      </c>
      <c r="X40" s="24">
        <f t="shared" si="15"/>
        <v>1</v>
      </c>
      <c r="Y40" s="3">
        <v>3</v>
      </c>
      <c r="Z40" s="3">
        <v>1</v>
      </c>
      <c r="AA40" s="3">
        <v>0</v>
      </c>
      <c r="AB40" s="34">
        <f t="shared" si="16"/>
        <v>1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1</v>
      </c>
      <c r="AI40" s="3">
        <v>7</v>
      </c>
      <c r="AJ40" s="3">
        <v>4</v>
      </c>
      <c r="AK40" s="162" t="s">
        <v>507</v>
      </c>
      <c r="AL40" s="162" t="s">
        <v>508</v>
      </c>
    </row>
    <row r="41" spans="1:38" x14ac:dyDescent="0.2">
      <c r="A41" s="3">
        <v>23</v>
      </c>
      <c r="B41" s="161" t="s">
        <v>522</v>
      </c>
      <c r="C41" s="5">
        <v>3</v>
      </c>
      <c r="D41" s="5">
        <v>3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10">
        <v>0</v>
      </c>
      <c r="R41" s="10">
        <v>3</v>
      </c>
      <c r="S41" s="10">
        <v>0</v>
      </c>
      <c r="T41" s="9">
        <v>0</v>
      </c>
      <c r="U41" s="10">
        <v>0</v>
      </c>
      <c r="V41" s="7">
        <f t="shared" si="13"/>
        <v>0</v>
      </c>
      <c r="W41" s="7">
        <f t="shared" si="14"/>
        <v>0</v>
      </c>
      <c r="X41" s="24">
        <f t="shared" si="15"/>
        <v>0</v>
      </c>
      <c r="Y41" s="3">
        <v>5</v>
      </c>
      <c r="Z41" s="3">
        <v>1</v>
      </c>
      <c r="AA41" s="3">
        <v>0</v>
      </c>
      <c r="AB41" s="34">
        <f t="shared" si="16"/>
        <v>1</v>
      </c>
      <c r="AC41" s="3">
        <v>0</v>
      </c>
      <c r="AD41" s="3">
        <v>0</v>
      </c>
      <c r="AE41" s="3">
        <v>0</v>
      </c>
      <c r="AF41" s="3">
        <v>0</v>
      </c>
      <c r="AG41" s="3">
        <v>1</v>
      </c>
      <c r="AH41" s="3">
        <v>1</v>
      </c>
      <c r="AI41" s="3">
        <v>7</v>
      </c>
      <c r="AJ41" s="3">
        <v>5</v>
      </c>
      <c r="AK41" s="162" t="s">
        <v>152</v>
      </c>
      <c r="AL41" s="162" t="s">
        <v>535</v>
      </c>
    </row>
    <row r="42" spans="1:38" x14ac:dyDescent="0.2">
      <c r="A42" s="3">
        <v>24</v>
      </c>
      <c r="B42" s="161" t="s">
        <v>522</v>
      </c>
      <c r="C42" s="5">
        <v>4</v>
      </c>
      <c r="D42" s="5">
        <v>4</v>
      </c>
      <c r="E42" s="5">
        <v>1</v>
      </c>
      <c r="F42" s="5">
        <v>3</v>
      </c>
      <c r="G42" s="5">
        <v>0</v>
      </c>
      <c r="H42" s="5">
        <v>0</v>
      </c>
      <c r="I42" s="5">
        <v>0</v>
      </c>
      <c r="J42" s="5">
        <v>3</v>
      </c>
      <c r="K42" s="5">
        <v>0</v>
      </c>
      <c r="L42" s="5">
        <v>0</v>
      </c>
      <c r="M42" s="5">
        <v>0</v>
      </c>
      <c r="N42" s="5">
        <v>3</v>
      </c>
      <c r="O42" s="5">
        <v>1</v>
      </c>
      <c r="P42" s="5">
        <v>0</v>
      </c>
      <c r="Q42" s="10">
        <v>0</v>
      </c>
      <c r="R42" s="10">
        <v>0</v>
      </c>
      <c r="S42" s="10">
        <v>0</v>
      </c>
      <c r="T42" s="9">
        <v>0</v>
      </c>
      <c r="U42" s="10">
        <v>1</v>
      </c>
      <c r="V42" s="7">
        <f t="shared" si="13"/>
        <v>0.75</v>
      </c>
      <c r="W42" s="7">
        <f t="shared" si="14"/>
        <v>0.75</v>
      </c>
      <c r="X42" s="24">
        <f t="shared" si="15"/>
        <v>0.75</v>
      </c>
      <c r="Y42" s="3">
        <v>2</v>
      </c>
      <c r="Z42" s="3">
        <v>0</v>
      </c>
      <c r="AA42" s="3">
        <v>2</v>
      </c>
      <c r="AB42" s="34">
        <f t="shared" si="16"/>
        <v>0.5</v>
      </c>
      <c r="AC42" s="3">
        <v>0</v>
      </c>
      <c r="AD42" s="3">
        <v>0</v>
      </c>
      <c r="AE42" s="3">
        <v>0</v>
      </c>
      <c r="AF42" s="3">
        <v>0</v>
      </c>
      <c r="AG42" s="3">
        <v>1</v>
      </c>
      <c r="AH42" s="3">
        <v>1</v>
      </c>
      <c r="AI42" s="3">
        <v>7</v>
      </c>
      <c r="AJ42" s="3">
        <v>4</v>
      </c>
      <c r="AK42" s="162" t="s">
        <v>552</v>
      </c>
      <c r="AL42" s="162" t="s">
        <v>553</v>
      </c>
    </row>
    <row r="43" spans="1:38" ht="13.5" thickBot="1" x14ac:dyDescent="0.25">
      <c r="A43" s="23">
        <v>25</v>
      </c>
      <c r="B43" s="204" t="s">
        <v>490</v>
      </c>
      <c r="C43" s="19">
        <v>5</v>
      </c>
      <c r="D43" s="19">
        <v>4</v>
      </c>
      <c r="E43" s="19">
        <v>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0</v>
      </c>
      <c r="Q43" s="27">
        <v>0</v>
      </c>
      <c r="R43" s="27">
        <v>3</v>
      </c>
      <c r="S43" s="27">
        <v>0</v>
      </c>
      <c r="T43" s="26">
        <v>0</v>
      </c>
      <c r="U43" s="27">
        <v>0</v>
      </c>
      <c r="V43" s="33">
        <f t="shared" si="13"/>
        <v>0</v>
      </c>
      <c r="W43" s="33">
        <f t="shared" si="14"/>
        <v>0.2</v>
      </c>
      <c r="X43" s="36">
        <f t="shared" si="15"/>
        <v>0</v>
      </c>
      <c r="Y43" s="23">
        <v>3</v>
      </c>
      <c r="Z43" s="23">
        <v>1</v>
      </c>
      <c r="AA43" s="23">
        <v>0</v>
      </c>
      <c r="AB43" s="35">
        <f t="shared" si="16"/>
        <v>1</v>
      </c>
      <c r="AC43" s="23">
        <v>0</v>
      </c>
      <c r="AD43" s="23">
        <v>0</v>
      </c>
      <c r="AE43" s="23">
        <v>0</v>
      </c>
      <c r="AF43" s="23">
        <v>0</v>
      </c>
      <c r="AG43" s="23">
        <v>1</v>
      </c>
      <c r="AH43" s="23">
        <v>1</v>
      </c>
      <c r="AI43" s="23">
        <v>7</v>
      </c>
      <c r="AJ43" s="23">
        <v>4</v>
      </c>
      <c r="AK43" s="182" t="s">
        <v>373</v>
      </c>
      <c r="AL43" s="182" t="s">
        <v>571</v>
      </c>
    </row>
    <row r="44" spans="1:38" s="164" customFormat="1" x14ac:dyDescent="0.2">
      <c r="B44" s="173"/>
      <c r="C44" s="164">
        <f t="shared" ref="C44:U44" si="17">SUM(C34:C43)</f>
        <v>36</v>
      </c>
      <c r="D44" s="164">
        <f t="shared" si="17"/>
        <v>31</v>
      </c>
      <c r="E44" s="164">
        <f t="shared" si="17"/>
        <v>10</v>
      </c>
      <c r="F44" s="164">
        <f t="shared" si="17"/>
        <v>10</v>
      </c>
      <c r="G44" s="164">
        <f t="shared" si="17"/>
        <v>2</v>
      </c>
      <c r="H44" s="164">
        <f t="shared" si="17"/>
        <v>1</v>
      </c>
      <c r="I44" s="164">
        <f t="shared" si="17"/>
        <v>1</v>
      </c>
      <c r="J44" s="164">
        <f t="shared" si="17"/>
        <v>9</v>
      </c>
      <c r="K44" s="164">
        <f t="shared" si="17"/>
        <v>4</v>
      </c>
      <c r="L44" s="164">
        <f t="shared" si="17"/>
        <v>3</v>
      </c>
      <c r="M44" s="164">
        <f t="shared" si="17"/>
        <v>2</v>
      </c>
      <c r="N44" s="164">
        <f t="shared" si="17"/>
        <v>15</v>
      </c>
      <c r="O44" s="164">
        <f t="shared" si="17"/>
        <v>1</v>
      </c>
      <c r="P44" s="164">
        <f t="shared" si="17"/>
        <v>0</v>
      </c>
      <c r="Q44" s="164">
        <f t="shared" si="17"/>
        <v>0</v>
      </c>
      <c r="R44" s="164">
        <f t="shared" si="17"/>
        <v>17</v>
      </c>
      <c r="S44" s="164">
        <f t="shared" si="17"/>
        <v>0</v>
      </c>
      <c r="T44" s="164">
        <f t="shared" si="17"/>
        <v>3</v>
      </c>
      <c r="U44" s="164">
        <f t="shared" si="17"/>
        <v>1</v>
      </c>
      <c r="V44" s="174">
        <f t="shared" ref="V44" si="18">F44/D44</f>
        <v>0.32258064516129031</v>
      </c>
      <c r="W44" s="174">
        <f t="shared" ref="W44" si="19">(F44+L44+M44)/C44</f>
        <v>0.41666666666666669</v>
      </c>
      <c r="X44" s="175">
        <f t="shared" ref="X44" si="20">N44/D44</f>
        <v>0.4838709677419355</v>
      </c>
      <c r="Y44" s="164">
        <f>SUM(Y34:Y43)</f>
        <v>43</v>
      </c>
      <c r="Z44" s="164">
        <f>SUM(Z34:Z43)</f>
        <v>6</v>
      </c>
      <c r="AA44" s="164">
        <f>SUM(AA34:AA43)</f>
        <v>4</v>
      </c>
      <c r="AB44" s="174">
        <f t="shared" ref="AB44" si="21">(Y44+Z44)/(Y44+Z44+AA44)</f>
        <v>0.92452830188679247</v>
      </c>
      <c r="AC44" s="164">
        <f t="shared" ref="AC44:AI44" si="22">SUM(AC34:AC43)</f>
        <v>1</v>
      </c>
      <c r="AD44" s="164">
        <f t="shared" si="22"/>
        <v>0</v>
      </c>
      <c r="AE44" s="164">
        <f t="shared" si="22"/>
        <v>0</v>
      </c>
      <c r="AF44" s="164">
        <f t="shared" si="22"/>
        <v>0</v>
      </c>
      <c r="AG44" s="164">
        <f t="shared" si="22"/>
        <v>10</v>
      </c>
      <c r="AH44" s="164">
        <f t="shared" si="22"/>
        <v>10</v>
      </c>
      <c r="AI44" s="164">
        <f t="shared" si="22"/>
        <v>69</v>
      </c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61" t="s">
        <v>578</v>
      </c>
      <c r="C49" s="5">
        <v>3</v>
      </c>
      <c r="D49" s="5">
        <v>2</v>
      </c>
      <c r="E49" s="5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1</v>
      </c>
      <c r="O49" s="5">
        <v>0</v>
      </c>
      <c r="P49" s="5">
        <v>0</v>
      </c>
      <c r="Q49" s="10">
        <v>0</v>
      </c>
      <c r="R49" s="10">
        <v>1</v>
      </c>
      <c r="S49" s="10">
        <v>0</v>
      </c>
      <c r="T49" s="9">
        <v>0</v>
      </c>
      <c r="U49" s="10">
        <v>0</v>
      </c>
      <c r="V49" s="7">
        <f t="shared" ref="V49" si="23">F49/D49</f>
        <v>0.5</v>
      </c>
      <c r="W49" s="7">
        <f t="shared" ref="W49" si="24">(F49+L49+M49)/C49</f>
        <v>0.66666666666666663</v>
      </c>
      <c r="X49" s="24">
        <f t="shared" ref="X49" si="25">N49/D49</f>
        <v>0.5</v>
      </c>
      <c r="Y49" s="3">
        <v>8</v>
      </c>
      <c r="Z49" s="3">
        <v>1</v>
      </c>
      <c r="AA49" s="3">
        <v>0</v>
      </c>
      <c r="AB49" s="34">
        <f t="shared" ref="AB49" si="26">(Y49+Z49)/(Y49+Z49+AA49)</f>
        <v>1</v>
      </c>
      <c r="AC49" s="3">
        <v>0</v>
      </c>
      <c r="AD49" s="3">
        <v>0</v>
      </c>
      <c r="AE49" s="3">
        <v>0</v>
      </c>
      <c r="AF49" s="3">
        <v>0</v>
      </c>
      <c r="AG49" s="3">
        <v>1</v>
      </c>
      <c r="AH49" s="3">
        <v>1</v>
      </c>
      <c r="AI49" s="3">
        <v>7</v>
      </c>
      <c r="AJ49" s="3">
        <v>4</v>
      </c>
      <c r="AK49" s="162" t="s">
        <v>152</v>
      </c>
      <c r="AL49" s="162" t="s">
        <v>589</v>
      </c>
    </row>
    <row r="50" spans="1:38" ht="13.5" thickBot="1" x14ac:dyDescent="0.25">
      <c r="A50" s="23">
        <v>27</v>
      </c>
      <c r="B50" s="142" t="s">
        <v>296</v>
      </c>
      <c r="C50" s="19">
        <v>4</v>
      </c>
      <c r="D50" s="19">
        <v>4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4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6</v>
      </c>
      <c r="Z50" s="23">
        <v>0</v>
      </c>
      <c r="AA50" s="23">
        <v>0</v>
      </c>
      <c r="AB50" s="35">
        <v>1</v>
      </c>
      <c r="AC50" s="23">
        <v>0</v>
      </c>
      <c r="AD50" s="23">
        <v>0</v>
      </c>
      <c r="AE50" s="23">
        <v>0</v>
      </c>
      <c r="AF50" s="23">
        <v>0</v>
      </c>
      <c r="AG50" s="23">
        <v>1</v>
      </c>
      <c r="AH50" s="23">
        <v>1</v>
      </c>
      <c r="AI50" s="23">
        <v>7</v>
      </c>
      <c r="AJ50" s="23">
        <v>4</v>
      </c>
      <c r="AK50" s="25" t="s">
        <v>152</v>
      </c>
      <c r="AL50" s="25" t="s">
        <v>604</v>
      </c>
    </row>
    <row r="51" spans="1:38" s="164" customFormat="1" x14ac:dyDescent="0.2">
      <c r="B51" s="173"/>
      <c r="C51" s="164">
        <f t="shared" ref="C51:U51" si="27">SUM(C49:C50)</f>
        <v>7</v>
      </c>
      <c r="D51" s="164">
        <f t="shared" si="27"/>
        <v>6</v>
      </c>
      <c r="E51" s="164">
        <f t="shared" si="27"/>
        <v>1</v>
      </c>
      <c r="F51" s="164">
        <f t="shared" si="27"/>
        <v>1</v>
      </c>
      <c r="G51" s="164">
        <f t="shared" si="27"/>
        <v>0</v>
      </c>
      <c r="H51" s="164">
        <f t="shared" si="27"/>
        <v>0</v>
      </c>
      <c r="I51" s="164">
        <f t="shared" si="27"/>
        <v>0</v>
      </c>
      <c r="J51" s="164">
        <f t="shared" si="27"/>
        <v>0</v>
      </c>
      <c r="K51" s="164">
        <f t="shared" si="27"/>
        <v>1</v>
      </c>
      <c r="L51" s="164">
        <f t="shared" si="27"/>
        <v>1</v>
      </c>
      <c r="M51" s="164">
        <f t="shared" si="27"/>
        <v>0</v>
      </c>
      <c r="N51" s="164">
        <f t="shared" si="27"/>
        <v>1</v>
      </c>
      <c r="O51" s="164">
        <f t="shared" si="27"/>
        <v>0</v>
      </c>
      <c r="P51" s="164">
        <f t="shared" si="27"/>
        <v>0</v>
      </c>
      <c r="Q51" s="164">
        <f t="shared" si="27"/>
        <v>0</v>
      </c>
      <c r="R51" s="164">
        <f t="shared" si="27"/>
        <v>5</v>
      </c>
      <c r="S51" s="164">
        <f t="shared" si="27"/>
        <v>0</v>
      </c>
      <c r="T51" s="164">
        <f t="shared" si="27"/>
        <v>0</v>
      </c>
      <c r="U51" s="164">
        <f t="shared" si="27"/>
        <v>0</v>
      </c>
      <c r="V51" s="174">
        <f>F51/D51</f>
        <v>0.16666666666666666</v>
      </c>
      <c r="W51" s="174">
        <f>(F51+L51+M51)/C51</f>
        <v>0.2857142857142857</v>
      </c>
      <c r="X51" s="175">
        <f>N51/D51</f>
        <v>0.16666666666666666</v>
      </c>
      <c r="Y51" s="164">
        <f>SUM(Y49:Y50)</f>
        <v>14</v>
      </c>
      <c r="Z51" s="164">
        <f>SUM(Z49:Z50)</f>
        <v>1</v>
      </c>
      <c r="AA51" s="164">
        <f>SUM(AA49:AA50)</f>
        <v>0</v>
      </c>
      <c r="AB51" s="174">
        <f>(Y51+Z51)/(Y51+Z51+AA51)</f>
        <v>1</v>
      </c>
      <c r="AC51" s="164">
        <f t="shared" ref="AC51:AI51" si="28">SUM(AC49:AC50)</f>
        <v>0</v>
      </c>
      <c r="AD51" s="164">
        <f t="shared" si="28"/>
        <v>0</v>
      </c>
      <c r="AE51" s="164">
        <f t="shared" si="28"/>
        <v>0</v>
      </c>
      <c r="AF51" s="164">
        <f t="shared" si="28"/>
        <v>0</v>
      </c>
      <c r="AG51" s="164">
        <f t="shared" si="28"/>
        <v>2</v>
      </c>
      <c r="AH51" s="164">
        <f t="shared" si="28"/>
        <v>2</v>
      </c>
      <c r="AI51" s="164">
        <f t="shared" si="28"/>
        <v>14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51" orientation="landscape" r:id="rId1"/>
  <ignoredErrors>
    <ignoredError sqref="AB30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topLeftCell="A16" zoomScale="70" zoomScaleNormal="70" workbookViewId="0">
      <selection activeCell="AK52" sqref="AK52"/>
    </sheetView>
  </sheetViews>
  <sheetFormatPr defaultColWidth="8.85546875" defaultRowHeight="12.75" x14ac:dyDescent="0.2"/>
  <cols>
    <col min="1" max="1" width="9.7109375" style="1" bestFit="1" customWidth="1"/>
    <col min="2" max="2" width="26" style="143" bestFit="1" customWidth="1"/>
    <col min="3" max="3" width="4" style="1" bestFit="1" customWidth="1"/>
    <col min="4" max="4" width="4.28515625" style="1" bestFit="1" customWidth="1"/>
    <col min="5" max="6" width="3.7109375" style="1" bestFit="1" customWidth="1"/>
    <col min="7" max="7" width="3.85546875" style="1" bestFit="1" customWidth="1"/>
    <col min="8" max="8" width="4" style="1" bestFit="1" customWidth="1"/>
    <col min="9" max="9" width="4.28515625" style="1" bestFit="1" customWidth="1"/>
    <col min="10" max="10" width="4.85546875" style="1" bestFit="1" customWidth="1"/>
    <col min="11" max="11" width="4.42578125" style="1" bestFit="1" customWidth="1"/>
    <col min="12" max="12" width="4.28515625" style="1" bestFit="1" customWidth="1"/>
    <col min="13" max="13" width="5.42578125" style="1" bestFit="1" customWidth="1"/>
    <col min="14" max="14" width="4.140625" style="1" bestFit="1" customWidth="1"/>
    <col min="15" max="15" width="5.42578125" style="1" bestFit="1" customWidth="1"/>
    <col min="16" max="16" width="4.140625" style="1" bestFit="1" customWidth="1"/>
    <col min="17" max="18" width="5.28515625" style="1" bestFit="1" customWidth="1"/>
    <col min="19" max="19" width="6" style="1" bestFit="1" customWidth="1"/>
    <col min="20" max="21" width="4.28515625" style="1" bestFit="1" customWidth="1"/>
    <col min="22" max="22" width="8.140625" style="1" bestFit="1" customWidth="1"/>
    <col min="23" max="24" width="8.28515625" style="1" bestFit="1" customWidth="1"/>
    <col min="25" max="25" width="4.42578125" style="1" bestFit="1" customWidth="1"/>
    <col min="26" max="27" width="3.7109375" style="1" bestFit="1" customWidth="1"/>
    <col min="28" max="28" width="8.28515625" style="1" bestFit="1" customWidth="1"/>
    <col min="29" max="29" width="4.28515625" style="1" bestFit="1" customWidth="1"/>
    <col min="30" max="31" width="4.140625" style="1" bestFit="1" customWidth="1"/>
    <col min="32" max="32" width="4" style="1" bestFit="1" customWidth="1"/>
    <col min="33" max="33" width="3.42578125" style="1" bestFit="1" customWidth="1"/>
    <col min="34" max="34" width="4.140625" style="1" bestFit="1" customWidth="1"/>
    <col min="35" max="35" width="4.42578125" style="1" bestFit="1" customWidth="1"/>
    <col min="36" max="36" width="9.42578125" style="1" bestFit="1" customWidth="1"/>
    <col min="37" max="37" width="14.42578125" style="1" bestFit="1" customWidth="1"/>
    <col min="38" max="38" width="23.85546875" style="1" bestFit="1" customWidth="1"/>
    <col min="39" max="16384" width="8.85546875" style="1"/>
  </cols>
  <sheetData>
    <row r="1" spans="1:40" ht="18" x14ac:dyDescent="0.25">
      <c r="A1" s="239" t="s">
        <v>254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1">
        <v>1</v>
      </c>
      <c r="B3" s="141" t="s">
        <v>289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7">
        <v>0</v>
      </c>
      <c r="W3" s="6">
        <v>0</v>
      </c>
      <c r="X3" s="24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0</v>
      </c>
      <c r="AI3" s="5">
        <v>1</v>
      </c>
      <c r="AJ3" s="1">
        <v>4</v>
      </c>
      <c r="AK3" s="137" t="s">
        <v>165</v>
      </c>
      <c r="AL3" s="137" t="s">
        <v>1</v>
      </c>
    </row>
    <row r="4" spans="1:40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7">
        <v>0</v>
      </c>
      <c r="W4" s="6">
        <v>0</v>
      </c>
      <c r="X4" s="24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153</v>
      </c>
    </row>
    <row r="5" spans="1:40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7">
        <v>0</v>
      </c>
      <c r="W5" s="6">
        <v>0</v>
      </c>
      <c r="X5" s="24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266</v>
      </c>
    </row>
    <row r="6" spans="1:40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v>0</v>
      </c>
      <c r="W6" s="6">
        <v>0</v>
      </c>
      <c r="X6" s="24"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1" t="s">
        <v>1</v>
      </c>
      <c r="AK6" s="137" t="s">
        <v>1</v>
      </c>
      <c r="AL6" s="137" t="s">
        <v>266</v>
      </c>
    </row>
    <row r="7" spans="1:40" x14ac:dyDescent="0.2">
      <c r="A7" s="1">
        <v>5</v>
      </c>
      <c r="B7" s="141" t="s">
        <v>293</v>
      </c>
      <c r="C7" s="1">
        <v>1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7">
        <f t="shared" ref="V7:V9" si="0">F7/D7</f>
        <v>0</v>
      </c>
      <c r="W7" s="6">
        <f t="shared" ref="W7:W9" si="1">(F7+L7+M7)/C7</f>
        <v>0</v>
      </c>
      <c r="X7" s="24">
        <f t="shared" ref="X7:X9" si="2">N7/D7</f>
        <v>0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0</v>
      </c>
      <c r="AI7" s="5">
        <v>1</v>
      </c>
      <c r="AJ7" s="14">
        <v>2</v>
      </c>
      <c r="AK7" s="137" t="s">
        <v>162</v>
      </c>
      <c r="AL7" s="137" t="s">
        <v>272</v>
      </c>
    </row>
    <row r="8" spans="1:40" x14ac:dyDescent="0.2">
      <c r="A8" s="1">
        <v>6</v>
      </c>
      <c r="B8" s="141" t="s">
        <v>294</v>
      </c>
      <c r="C8" s="1">
        <v>1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f t="shared" si="0"/>
        <v>0</v>
      </c>
      <c r="W8" s="6">
        <f t="shared" si="1"/>
        <v>0</v>
      </c>
      <c r="X8" s="24">
        <f t="shared" si="2"/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1</v>
      </c>
      <c r="AH8" s="5">
        <v>0</v>
      </c>
      <c r="AI8" s="5">
        <v>1</v>
      </c>
      <c r="AJ8" s="1">
        <v>5</v>
      </c>
      <c r="AK8" s="137" t="s">
        <v>162</v>
      </c>
      <c r="AL8" s="137" t="s">
        <v>164</v>
      </c>
    </row>
    <row r="9" spans="1:40" x14ac:dyDescent="0.2">
      <c r="A9" s="1">
        <v>7</v>
      </c>
      <c r="B9" s="141" t="s">
        <v>295</v>
      </c>
      <c r="C9" s="1">
        <v>2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9">
        <v>0</v>
      </c>
      <c r="R9" s="8">
        <v>3</v>
      </c>
      <c r="S9" s="8">
        <v>0</v>
      </c>
      <c r="T9" s="8">
        <v>0</v>
      </c>
      <c r="U9" s="9">
        <v>0</v>
      </c>
      <c r="V9" s="7">
        <f t="shared" si="0"/>
        <v>0</v>
      </c>
      <c r="W9" s="6">
        <f t="shared" si="1"/>
        <v>0</v>
      </c>
      <c r="X9" s="24">
        <f t="shared" si="2"/>
        <v>0</v>
      </c>
      <c r="Y9" s="3">
        <v>0</v>
      </c>
      <c r="Z9" s="3">
        <v>0</v>
      </c>
      <c r="AA9" s="3">
        <v>0</v>
      </c>
      <c r="AB9" s="34">
        <v>0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6</v>
      </c>
      <c r="AK9" s="137" t="s">
        <v>156</v>
      </c>
      <c r="AL9" s="137" t="s">
        <v>316</v>
      </c>
    </row>
    <row r="10" spans="1:40" x14ac:dyDescent="0.2">
      <c r="A10" s="1">
        <v>8</v>
      </c>
      <c r="B10" s="141" t="s">
        <v>296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9">
        <v>0</v>
      </c>
      <c r="R10" s="8">
        <v>0</v>
      </c>
      <c r="S10" s="8">
        <v>0</v>
      </c>
      <c r="T10" s="8">
        <v>0</v>
      </c>
      <c r="U10" s="9">
        <v>0</v>
      </c>
      <c r="V10" s="7">
        <v>0</v>
      </c>
      <c r="W10" s="6">
        <v>0</v>
      </c>
      <c r="X10" s="24">
        <v>0</v>
      </c>
      <c r="Y10" s="3">
        <v>0</v>
      </c>
      <c r="Z10" s="3">
        <v>0</v>
      </c>
      <c r="AA10" s="3">
        <v>0</v>
      </c>
      <c r="AB10" s="34"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1</v>
      </c>
      <c r="AJ10" s="1">
        <v>6</v>
      </c>
      <c r="AK10" s="137" t="s">
        <v>165</v>
      </c>
      <c r="AL10" s="137" t="s">
        <v>1</v>
      </c>
    </row>
    <row r="11" spans="1:40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7">
        <v>0</v>
      </c>
      <c r="W11" s="6">
        <v>0</v>
      </c>
      <c r="X11" s="24">
        <v>0</v>
      </c>
      <c r="Y11" s="3">
        <v>0</v>
      </c>
      <c r="Z11" s="3">
        <v>0</v>
      </c>
      <c r="AA11" s="3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1" t="s">
        <v>1</v>
      </c>
      <c r="AK11" s="137" t="s">
        <v>1</v>
      </c>
      <c r="AL11" s="137" t="s">
        <v>266</v>
      </c>
    </row>
    <row r="12" spans="1:40" x14ac:dyDescent="0.2">
      <c r="A12" s="1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284</v>
      </c>
    </row>
    <row r="13" spans="1:40" x14ac:dyDescent="0.2">
      <c r="A13" s="1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65" t="s">
        <v>397</v>
      </c>
    </row>
    <row r="14" spans="1:40" x14ac:dyDescent="0.2">
      <c r="A14" s="1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70">
        <v>0</v>
      </c>
      <c r="W14" s="71">
        <v>0</v>
      </c>
      <c r="X14" s="72"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65" t="s">
        <v>397</v>
      </c>
    </row>
    <row r="15" spans="1:40" x14ac:dyDescent="0.2">
      <c r="A15" s="1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70">
        <v>0</v>
      </c>
      <c r="W15" s="71">
        <v>0</v>
      </c>
      <c r="X15" s="72">
        <v>0</v>
      </c>
      <c r="Y15" s="73">
        <v>0</v>
      </c>
      <c r="Z15" s="73">
        <v>0</v>
      </c>
      <c r="AA15" s="73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65" t="s">
        <v>397</v>
      </c>
      <c r="AM15" s="5"/>
      <c r="AN15" s="5"/>
    </row>
    <row r="16" spans="1:40" x14ac:dyDescent="0.2">
      <c r="A16" s="1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v>0</v>
      </c>
      <c r="W16" s="71">
        <v>0</v>
      </c>
      <c r="X16" s="72">
        <v>0</v>
      </c>
      <c r="Y16" s="73">
        <v>0</v>
      </c>
      <c r="Z16" s="73">
        <v>0</v>
      </c>
      <c r="AA16" s="73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65" t="s">
        <v>397</v>
      </c>
    </row>
    <row r="17" spans="1:38" x14ac:dyDescent="0.2">
      <c r="A17" s="1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137" t="s">
        <v>1</v>
      </c>
      <c r="AK17" s="137" t="s">
        <v>1</v>
      </c>
      <c r="AL17" s="165" t="s">
        <v>397</v>
      </c>
    </row>
    <row r="18" spans="1:38" x14ac:dyDescent="0.2">
      <c r="A18" s="1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65" t="s">
        <v>397</v>
      </c>
    </row>
    <row r="19" spans="1:38" x14ac:dyDescent="0.2">
      <c r="A19" s="1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65" t="s">
        <v>397</v>
      </c>
    </row>
    <row r="20" spans="1:38" x14ac:dyDescent="0.2">
      <c r="A20" s="3">
        <v>18</v>
      </c>
      <c r="B20" s="161" t="s">
        <v>450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8">
        <v>0</v>
      </c>
      <c r="R20" s="69">
        <v>0</v>
      </c>
      <c r="S20" s="69">
        <v>0</v>
      </c>
      <c r="T20" s="69">
        <v>0</v>
      </c>
      <c r="U20" s="68">
        <v>0</v>
      </c>
      <c r="V20" s="70">
        <v>0</v>
      </c>
      <c r="W20" s="71">
        <v>0</v>
      </c>
      <c r="X20" s="72">
        <v>0</v>
      </c>
      <c r="Y20" s="73">
        <v>0</v>
      </c>
      <c r="Z20" s="73">
        <v>0</v>
      </c>
      <c r="AA20" s="73">
        <v>0</v>
      </c>
      <c r="AB20" s="74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137" t="s">
        <v>1</v>
      </c>
      <c r="AK20" s="137" t="s">
        <v>1</v>
      </c>
      <c r="AL20" s="165" t="s">
        <v>397</v>
      </c>
    </row>
    <row r="21" spans="1:38" x14ac:dyDescent="0.2">
      <c r="A21" s="3">
        <v>19</v>
      </c>
      <c r="B21" s="161" t="s">
        <v>450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8">
        <v>0</v>
      </c>
      <c r="R21" s="69">
        <v>0</v>
      </c>
      <c r="S21" s="69">
        <v>0</v>
      </c>
      <c r="T21" s="69">
        <v>0</v>
      </c>
      <c r="U21" s="68">
        <v>0</v>
      </c>
      <c r="V21" s="70">
        <v>0</v>
      </c>
      <c r="W21" s="71">
        <v>0</v>
      </c>
      <c r="X21" s="72">
        <v>0</v>
      </c>
      <c r="Y21" s="73">
        <v>0</v>
      </c>
      <c r="Z21" s="73">
        <v>0</v>
      </c>
      <c r="AA21" s="73">
        <v>0</v>
      </c>
      <c r="AB21" s="74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137" t="s">
        <v>1</v>
      </c>
      <c r="AK21" s="137" t="s">
        <v>1</v>
      </c>
      <c r="AL21" s="165" t="s">
        <v>397</v>
      </c>
    </row>
    <row r="22" spans="1:38" x14ac:dyDescent="0.2">
      <c r="A22" s="3">
        <v>20</v>
      </c>
      <c r="B22" s="161" t="s">
        <v>474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8">
        <v>0</v>
      </c>
      <c r="R22" s="69">
        <v>0</v>
      </c>
      <c r="S22" s="69">
        <v>0</v>
      </c>
      <c r="T22" s="69">
        <v>0</v>
      </c>
      <c r="U22" s="68">
        <v>0</v>
      </c>
      <c r="V22" s="70">
        <v>0</v>
      </c>
      <c r="W22" s="71">
        <v>0</v>
      </c>
      <c r="X22" s="72">
        <v>0</v>
      </c>
      <c r="Y22" s="73">
        <v>0</v>
      </c>
      <c r="Z22" s="73">
        <v>0</v>
      </c>
      <c r="AA22" s="73">
        <v>0</v>
      </c>
      <c r="AB22" s="74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137" t="s">
        <v>1</v>
      </c>
      <c r="AK22" s="137" t="s">
        <v>1</v>
      </c>
      <c r="AL22" s="165" t="s">
        <v>397</v>
      </c>
    </row>
    <row r="23" spans="1:38" x14ac:dyDescent="0.2">
      <c r="A23" s="3">
        <v>21</v>
      </c>
      <c r="B23" s="161" t="s">
        <v>509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8">
        <v>0</v>
      </c>
      <c r="R23" s="69">
        <v>0</v>
      </c>
      <c r="S23" s="69">
        <v>0</v>
      </c>
      <c r="T23" s="69">
        <v>0</v>
      </c>
      <c r="U23" s="68">
        <v>0</v>
      </c>
      <c r="V23" s="70">
        <v>0</v>
      </c>
      <c r="W23" s="71">
        <v>0</v>
      </c>
      <c r="X23" s="72">
        <v>0</v>
      </c>
      <c r="Y23" s="73">
        <v>0</v>
      </c>
      <c r="Z23" s="73">
        <v>0</v>
      </c>
      <c r="AA23" s="73">
        <v>0</v>
      </c>
      <c r="AB23" s="74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137" t="s">
        <v>1</v>
      </c>
      <c r="AK23" s="137" t="s">
        <v>1</v>
      </c>
      <c r="AL23" s="165" t="s">
        <v>397</v>
      </c>
    </row>
    <row r="24" spans="1:38" x14ac:dyDescent="0.2">
      <c r="A24" s="3">
        <v>22</v>
      </c>
      <c r="B24" s="161" t="s">
        <v>474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8">
        <v>0</v>
      </c>
      <c r="R24" s="69">
        <v>0</v>
      </c>
      <c r="S24" s="69">
        <v>0</v>
      </c>
      <c r="T24" s="69">
        <v>0</v>
      </c>
      <c r="U24" s="68">
        <v>0</v>
      </c>
      <c r="V24" s="70">
        <v>0</v>
      </c>
      <c r="W24" s="71">
        <v>0</v>
      </c>
      <c r="X24" s="72">
        <v>0</v>
      </c>
      <c r="Y24" s="73">
        <v>0</v>
      </c>
      <c r="Z24" s="73">
        <v>0</v>
      </c>
      <c r="AA24" s="73">
        <v>0</v>
      </c>
      <c r="AB24" s="74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137" t="s">
        <v>1</v>
      </c>
      <c r="AK24" s="137" t="s">
        <v>1</v>
      </c>
      <c r="AL24" s="165" t="s">
        <v>397</v>
      </c>
    </row>
    <row r="25" spans="1:38" x14ac:dyDescent="0.2">
      <c r="A25" s="1">
        <v>23</v>
      </c>
      <c r="B25" s="161" t="s">
        <v>522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8">
        <v>0</v>
      </c>
      <c r="R25" s="69">
        <v>0</v>
      </c>
      <c r="S25" s="69">
        <v>0</v>
      </c>
      <c r="T25" s="69">
        <v>0</v>
      </c>
      <c r="U25" s="68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137" t="s">
        <v>1</v>
      </c>
      <c r="AK25" s="137" t="s">
        <v>1</v>
      </c>
      <c r="AL25" s="165" t="s">
        <v>397</v>
      </c>
    </row>
    <row r="26" spans="1:38" x14ac:dyDescent="0.2">
      <c r="A26" s="1">
        <v>24</v>
      </c>
      <c r="B26" s="161" t="s">
        <v>522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8">
        <v>0</v>
      </c>
      <c r="R26" s="69">
        <v>0</v>
      </c>
      <c r="S26" s="69">
        <v>0</v>
      </c>
      <c r="T26" s="69">
        <v>0</v>
      </c>
      <c r="U26" s="68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137" t="s">
        <v>1</v>
      </c>
      <c r="AK26" s="137" t="s">
        <v>1</v>
      </c>
      <c r="AL26" s="165" t="s">
        <v>397</v>
      </c>
    </row>
    <row r="27" spans="1:38" x14ac:dyDescent="0.2">
      <c r="A27" s="1">
        <v>25</v>
      </c>
      <c r="B27" s="161" t="s">
        <v>490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8">
        <v>0</v>
      </c>
      <c r="R27" s="69">
        <v>0</v>
      </c>
      <c r="S27" s="69">
        <v>0</v>
      </c>
      <c r="T27" s="69">
        <v>0</v>
      </c>
      <c r="U27" s="68">
        <v>0</v>
      </c>
      <c r="V27" s="70">
        <v>0</v>
      </c>
      <c r="W27" s="71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137" t="s">
        <v>1</v>
      </c>
      <c r="AK27" s="137" t="s">
        <v>1</v>
      </c>
      <c r="AL27" s="165" t="s">
        <v>397</v>
      </c>
    </row>
    <row r="28" spans="1:38" x14ac:dyDescent="0.2">
      <c r="A28" s="1">
        <v>26</v>
      </c>
      <c r="B28" s="161" t="s">
        <v>578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8">
        <v>0</v>
      </c>
      <c r="R28" s="69">
        <v>0</v>
      </c>
      <c r="S28" s="69">
        <v>0</v>
      </c>
      <c r="T28" s="69">
        <v>0</v>
      </c>
      <c r="U28" s="68">
        <v>0</v>
      </c>
      <c r="V28" s="70">
        <v>0</v>
      </c>
      <c r="W28" s="71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137" t="s">
        <v>1</v>
      </c>
      <c r="AK28" s="137" t="s">
        <v>1</v>
      </c>
      <c r="AL28" s="165" t="s">
        <v>397</v>
      </c>
    </row>
    <row r="29" spans="1:38" ht="13.5" thickBot="1" x14ac:dyDescent="0.25">
      <c r="A29" s="23">
        <v>27</v>
      </c>
      <c r="B29" s="223" t="s">
        <v>296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27">
        <v>0</v>
      </c>
      <c r="R29" s="27">
        <v>0</v>
      </c>
      <c r="S29" s="27">
        <v>0</v>
      </c>
      <c r="T29" s="26">
        <v>0</v>
      </c>
      <c r="U29" s="27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 t="s">
        <v>1</v>
      </c>
      <c r="AK29" s="182" t="s">
        <v>1</v>
      </c>
      <c r="AL29" s="25" t="str">
        <f>AL26</f>
        <v>DNP - LEFT TEAM</v>
      </c>
    </row>
    <row r="30" spans="1:38" x14ac:dyDescent="0.2">
      <c r="A30" s="3"/>
      <c r="B30" s="150"/>
      <c r="C30" s="53">
        <f t="shared" ref="C30:U30" si="3">SUM(C3:C29)</f>
        <v>4</v>
      </c>
      <c r="D30" s="53">
        <f t="shared" si="3"/>
        <v>4</v>
      </c>
      <c r="E30" s="53">
        <f t="shared" si="3"/>
        <v>1</v>
      </c>
      <c r="F30" s="53">
        <f t="shared" si="3"/>
        <v>0</v>
      </c>
      <c r="G30" s="11">
        <f t="shared" si="3"/>
        <v>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2</v>
      </c>
      <c r="L30" s="11">
        <f t="shared" si="3"/>
        <v>0</v>
      </c>
      <c r="M30" s="11">
        <f t="shared" si="3"/>
        <v>0</v>
      </c>
      <c r="N30" s="11">
        <f t="shared" si="3"/>
        <v>0</v>
      </c>
      <c r="O30" s="11">
        <f t="shared" si="3"/>
        <v>0</v>
      </c>
      <c r="P30" s="11">
        <f t="shared" si="3"/>
        <v>0</v>
      </c>
      <c r="Q30" s="12">
        <f t="shared" si="3"/>
        <v>0</v>
      </c>
      <c r="R30" s="12">
        <f t="shared" si="3"/>
        <v>3</v>
      </c>
      <c r="S30" s="12">
        <f t="shared" si="3"/>
        <v>0</v>
      </c>
      <c r="T30" s="12">
        <f t="shared" si="3"/>
        <v>0</v>
      </c>
      <c r="U30" s="12">
        <f t="shared" si="3"/>
        <v>0</v>
      </c>
      <c r="V30" s="13">
        <f t="shared" ref="V30" si="4">F30/D30</f>
        <v>0</v>
      </c>
      <c r="W30" s="13">
        <f t="shared" ref="W30" si="5">(F30+L30+M30)/C30</f>
        <v>0</v>
      </c>
      <c r="X30" s="58">
        <f t="shared" ref="X30" si="6">N30/D30</f>
        <v>0</v>
      </c>
      <c r="Y30" s="2">
        <f>SUM(Y3:Y29)</f>
        <v>0</v>
      </c>
      <c r="Z30" s="2">
        <f>SUM(Z3:Z29)</f>
        <v>0</v>
      </c>
      <c r="AA30" s="2">
        <f>SUM(AA3:AA29)</f>
        <v>0</v>
      </c>
      <c r="AB30" s="57">
        <v>0</v>
      </c>
      <c r="AC30" s="2">
        <f t="shared" ref="AC30:AI30" si="7">SUM(AC3:AC29)</f>
        <v>0</v>
      </c>
      <c r="AD30" s="2">
        <f t="shared" si="7"/>
        <v>0</v>
      </c>
      <c r="AE30" s="2">
        <f t="shared" si="7"/>
        <v>0</v>
      </c>
      <c r="AF30" s="2">
        <f t="shared" si="7"/>
        <v>0</v>
      </c>
      <c r="AG30" s="2">
        <f t="shared" si="7"/>
        <v>5</v>
      </c>
      <c r="AH30" s="2">
        <f t="shared" si="7"/>
        <v>0</v>
      </c>
      <c r="AI30" s="2">
        <f t="shared" si="7"/>
        <v>7</v>
      </c>
    </row>
    <row r="31" spans="1:38" x14ac:dyDescent="0.2">
      <c r="A31" s="3"/>
      <c r="B31" s="15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T31" s="8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37" t="s">
        <v>1</v>
      </c>
      <c r="AK34" s="137" t="s">
        <v>1</v>
      </c>
      <c r="AL34" s="137" t="s">
        <v>284</v>
      </c>
    </row>
    <row r="35" spans="1:38" x14ac:dyDescent="0.2">
      <c r="A35" s="1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37" t="s">
        <v>1</v>
      </c>
      <c r="AK35" s="137" t="s">
        <v>1</v>
      </c>
      <c r="AL35" s="165" t="s">
        <v>397</v>
      </c>
    </row>
    <row r="36" spans="1:38" x14ac:dyDescent="0.2">
      <c r="A36" s="1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70">
        <v>0</v>
      </c>
      <c r="W36" s="71">
        <v>0</v>
      </c>
      <c r="X36" s="72"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37" t="s">
        <v>1</v>
      </c>
      <c r="AK36" s="137" t="s">
        <v>1</v>
      </c>
      <c r="AL36" s="165" t="s">
        <v>397</v>
      </c>
    </row>
    <row r="37" spans="1:38" x14ac:dyDescent="0.2">
      <c r="A37" s="1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v>0</v>
      </c>
      <c r="W37" s="71">
        <v>0</v>
      </c>
      <c r="X37" s="72">
        <v>0</v>
      </c>
      <c r="Y37" s="73">
        <v>0</v>
      </c>
      <c r="Z37" s="73">
        <v>0</v>
      </c>
      <c r="AA37" s="73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37" t="s">
        <v>1</v>
      </c>
      <c r="AK37" s="137" t="s">
        <v>1</v>
      </c>
      <c r="AL37" s="165" t="s">
        <v>397</v>
      </c>
    </row>
    <row r="38" spans="1:38" x14ac:dyDescent="0.2">
      <c r="A38" s="3">
        <v>18</v>
      </c>
      <c r="B38" s="161" t="s">
        <v>450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8">
        <v>0</v>
      </c>
      <c r="R38" s="69">
        <v>0</v>
      </c>
      <c r="S38" s="69">
        <v>0</v>
      </c>
      <c r="T38" s="69">
        <v>0</v>
      </c>
      <c r="U38" s="68">
        <v>0</v>
      </c>
      <c r="V38" s="70">
        <v>0</v>
      </c>
      <c r="W38" s="71">
        <v>0</v>
      </c>
      <c r="X38" s="72">
        <v>0</v>
      </c>
      <c r="Y38" s="73">
        <v>0</v>
      </c>
      <c r="Z38" s="73">
        <v>0</v>
      </c>
      <c r="AA38" s="73">
        <v>0</v>
      </c>
      <c r="AB38" s="74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137" t="s">
        <v>1</v>
      </c>
      <c r="AK38" s="137" t="s">
        <v>1</v>
      </c>
      <c r="AL38" s="165" t="s">
        <v>397</v>
      </c>
    </row>
    <row r="39" spans="1:38" x14ac:dyDescent="0.2">
      <c r="A39" s="3">
        <v>19</v>
      </c>
      <c r="B39" s="161" t="s">
        <v>450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8">
        <v>0</v>
      </c>
      <c r="R39" s="69">
        <v>0</v>
      </c>
      <c r="S39" s="69">
        <v>0</v>
      </c>
      <c r="T39" s="69">
        <v>0</v>
      </c>
      <c r="U39" s="68">
        <v>0</v>
      </c>
      <c r="V39" s="70">
        <v>0</v>
      </c>
      <c r="W39" s="71">
        <v>0</v>
      </c>
      <c r="X39" s="72">
        <v>0</v>
      </c>
      <c r="Y39" s="73">
        <v>0</v>
      </c>
      <c r="Z39" s="73">
        <v>0</v>
      </c>
      <c r="AA39" s="73">
        <v>0</v>
      </c>
      <c r="AB39" s="74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137" t="s">
        <v>1</v>
      </c>
      <c r="AK39" s="137" t="s">
        <v>1</v>
      </c>
      <c r="AL39" s="165" t="s">
        <v>397</v>
      </c>
    </row>
    <row r="40" spans="1:38" x14ac:dyDescent="0.2">
      <c r="A40" s="3">
        <v>21</v>
      </c>
      <c r="B40" s="161" t="s">
        <v>509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8">
        <v>0</v>
      </c>
      <c r="R40" s="69">
        <v>0</v>
      </c>
      <c r="S40" s="69">
        <v>0</v>
      </c>
      <c r="T40" s="69">
        <v>0</v>
      </c>
      <c r="U40" s="68">
        <v>0</v>
      </c>
      <c r="V40" s="70">
        <v>0</v>
      </c>
      <c r="W40" s="71">
        <v>0</v>
      </c>
      <c r="X40" s="72">
        <v>0</v>
      </c>
      <c r="Y40" s="73">
        <v>0</v>
      </c>
      <c r="Z40" s="73">
        <v>0</v>
      </c>
      <c r="AA40" s="73">
        <v>0</v>
      </c>
      <c r="AB40" s="74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137" t="s">
        <v>1</v>
      </c>
      <c r="AK40" s="137" t="s">
        <v>1</v>
      </c>
      <c r="AL40" s="165" t="s">
        <v>397</v>
      </c>
    </row>
    <row r="41" spans="1:38" x14ac:dyDescent="0.2">
      <c r="A41" s="1">
        <v>23</v>
      </c>
      <c r="B41" s="161" t="s">
        <v>522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>
        <v>0</v>
      </c>
      <c r="R41" s="69">
        <v>0</v>
      </c>
      <c r="S41" s="69">
        <v>0</v>
      </c>
      <c r="T41" s="69">
        <v>0</v>
      </c>
      <c r="U41" s="68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137" t="s">
        <v>1</v>
      </c>
      <c r="AK41" s="137" t="s">
        <v>1</v>
      </c>
      <c r="AL41" s="165" t="s">
        <v>397</v>
      </c>
    </row>
    <row r="42" spans="1:38" x14ac:dyDescent="0.2">
      <c r="A42" s="1">
        <v>24</v>
      </c>
      <c r="B42" s="161" t="s">
        <v>522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8">
        <v>0</v>
      </c>
      <c r="R42" s="69">
        <v>0</v>
      </c>
      <c r="S42" s="69">
        <v>0</v>
      </c>
      <c r="T42" s="69">
        <v>0</v>
      </c>
      <c r="U42" s="68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137" t="s">
        <v>1</v>
      </c>
      <c r="AK42" s="137" t="s">
        <v>1</v>
      </c>
      <c r="AL42" s="165" t="s">
        <v>397</v>
      </c>
    </row>
    <row r="43" spans="1:38" ht="13.5" thickBot="1" x14ac:dyDescent="0.25">
      <c r="A43" s="23">
        <v>25</v>
      </c>
      <c r="B43" s="204" t="s">
        <v>490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182" t="s">
        <v>1</v>
      </c>
      <c r="AK43" s="182" t="s">
        <v>1</v>
      </c>
      <c r="AL43" s="206" t="s">
        <v>397</v>
      </c>
    </row>
    <row r="44" spans="1:38" s="164" customFormat="1" x14ac:dyDescent="0.2">
      <c r="B44" s="173"/>
      <c r="C44" s="164">
        <f t="shared" ref="C44:U44" si="8">SUM(C34:C43)</f>
        <v>0</v>
      </c>
      <c r="D44" s="164">
        <f t="shared" si="8"/>
        <v>0</v>
      </c>
      <c r="E44" s="164">
        <f t="shared" si="8"/>
        <v>0</v>
      </c>
      <c r="F44" s="164">
        <f t="shared" si="8"/>
        <v>0</v>
      </c>
      <c r="G44" s="164">
        <f t="shared" si="8"/>
        <v>0</v>
      </c>
      <c r="H44" s="164">
        <f t="shared" si="8"/>
        <v>0</v>
      </c>
      <c r="I44" s="164">
        <f t="shared" si="8"/>
        <v>0</v>
      </c>
      <c r="J44" s="164">
        <f t="shared" si="8"/>
        <v>0</v>
      </c>
      <c r="K44" s="164">
        <f t="shared" si="8"/>
        <v>0</v>
      </c>
      <c r="L44" s="164">
        <f t="shared" si="8"/>
        <v>0</v>
      </c>
      <c r="M44" s="164">
        <f t="shared" si="8"/>
        <v>0</v>
      </c>
      <c r="N44" s="164">
        <f t="shared" si="8"/>
        <v>0</v>
      </c>
      <c r="O44" s="164">
        <f t="shared" si="8"/>
        <v>0</v>
      </c>
      <c r="P44" s="164">
        <f t="shared" si="8"/>
        <v>0</v>
      </c>
      <c r="Q44" s="164">
        <f t="shared" si="8"/>
        <v>0</v>
      </c>
      <c r="R44" s="164">
        <f t="shared" si="8"/>
        <v>0</v>
      </c>
      <c r="S44" s="164">
        <f t="shared" si="8"/>
        <v>0</v>
      </c>
      <c r="T44" s="164">
        <f t="shared" si="8"/>
        <v>0</v>
      </c>
      <c r="U44" s="164">
        <f t="shared" si="8"/>
        <v>0</v>
      </c>
      <c r="V44" s="174">
        <v>0</v>
      </c>
      <c r="W44" s="174">
        <v>0</v>
      </c>
      <c r="X44" s="175">
        <v>0</v>
      </c>
      <c r="Y44" s="164">
        <f>SUM(Y34:Y43)</f>
        <v>0</v>
      </c>
      <c r="Z44" s="164">
        <f>SUM(Z34:Z43)</f>
        <v>0</v>
      </c>
      <c r="AA44" s="164">
        <f>SUM(AA34:AA43)</f>
        <v>0</v>
      </c>
      <c r="AB44" s="174">
        <v>0</v>
      </c>
      <c r="AC44" s="164">
        <f t="shared" ref="AC44:AI44" si="9">SUM(AC34:AC43)</f>
        <v>0</v>
      </c>
      <c r="AD44" s="164">
        <f t="shared" si="9"/>
        <v>0</v>
      </c>
      <c r="AE44" s="164">
        <f t="shared" si="9"/>
        <v>0</v>
      </c>
      <c r="AF44" s="164">
        <f t="shared" si="9"/>
        <v>0</v>
      </c>
      <c r="AG44" s="164">
        <f t="shared" si="9"/>
        <v>0</v>
      </c>
      <c r="AH44" s="164">
        <f t="shared" si="9"/>
        <v>0</v>
      </c>
      <c r="AI44" s="164">
        <f t="shared" si="9"/>
        <v>0</v>
      </c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1">
        <v>26</v>
      </c>
      <c r="B49" s="161" t="s">
        <v>578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8">
        <v>0</v>
      </c>
      <c r="R49" s="69">
        <v>0</v>
      </c>
      <c r="S49" s="69">
        <v>0</v>
      </c>
      <c r="T49" s="69">
        <v>0</v>
      </c>
      <c r="U49" s="68">
        <v>0</v>
      </c>
      <c r="V49" s="70">
        <v>0</v>
      </c>
      <c r="W49" s="71">
        <v>0</v>
      </c>
      <c r="X49" s="72">
        <v>0</v>
      </c>
      <c r="Y49" s="73">
        <v>0</v>
      </c>
      <c r="Z49" s="73">
        <v>0</v>
      </c>
      <c r="AA49" s="73">
        <v>0</v>
      </c>
      <c r="AB49" s="74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0</v>
      </c>
      <c r="AH49" s="75">
        <v>0</v>
      </c>
      <c r="AI49" s="75">
        <v>0</v>
      </c>
      <c r="AJ49" s="137" t="s">
        <v>1</v>
      </c>
      <c r="AK49" s="137" t="s">
        <v>1</v>
      </c>
      <c r="AL49" s="165" t="s">
        <v>397</v>
      </c>
    </row>
    <row r="50" spans="1:38" ht="13.5" thickBot="1" x14ac:dyDescent="0.25">
      <c r="A50" s="23">
        <v>27</v>
      </c>
      <c r="B50" s="142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 t="s">
        <v>1</v>
      </c>
      <c r="AK50" s="25" t="s">
        <v>1</v>
      </c>
      <c r="AL50" s="25" t="s">
        <v>397</v>
      </c>
    </row>
    <row r="51" spans="1:38" x14ac:dyDescent="0.2">
      <c r="C51" s="218">
        <f t="shared" ref="C51:U51" si="10">SUM(C49:C50)</f>
        <v>0</v>
      </c>
      <c r="D51" s="218">
        <f t="shared" si="10"/>
        <v>0</v>
      </c>
      <c r="E51" s="218">
        <f t="shared" si="10"/>
        <v>0</v>
      </c>
      <c r="F51" s="218">
        <f t="shared" si="10"/>
        <v>0</v>
      </c>
      <c r="G51" s="218">
        <f t="shared" si="10"/>
        <v>0</v>
      </c>
      <c r="H51" s="218">
        <f t="shared" si="10"/>
        <v>0</v>
      </c>
      <c r="I51" s="218">
        <f t="shared" si="10"/>
        <v>0</v>
      </c>
      <c r="J51" s="218">
        <f t="shared" si="10"/>
        <v>0</v>
      </c>
      <c r="K51" s="218">
        <f t="shared" si="10"/>
        <v>0</v>
      </c>
      <c r="L51" s="218">
        <f t="shared" si="10"/>
        <v>0</v>
      </c>
      <c r="M51" s="218">
        <f t="shared" si="10"/>
        <v>0</v>
      </c>
      <c r="N51" s="218">
        <f t="shared" si="10"/>
        <v>0</v>
      </c>
      <c r="O51" s="218">
        <f t="shared" si="10"/>
        <v>0</v>
      </c>
      <c r="P51" s="218">
        <f t="shared" si="10"/>
        <v>0</v>
      </c>
      <c r="Q51" s="218">
        <f t="shared" si="10"/>
        <v>0</v>
      </c>
      <c r="R51" s="218">
        <f t="shared" si="10"/>
        <v>0</v>
      </c>
      <c r="S51" s="218">
        <f t="shared" si="10"/>
        <v>0</v>
      </c>
      <c r="T51" s="218">
        <f t="shared" si="10"/>
        <v>0</v>
      </c>
      <c r="U51" s="218">
        <f t="shared" si="10"/>
        <v>0</v>
      </c>
      <c r="V51" s="174">
        <v>0</v>
      </c>
      <c r="W51" s="174">
        <v>0</v>
      </c>
      <c r="X51" s="175">
        <v>0</v>
      </c>
      <c r="Y51" s="218">
        <f>SUM(Y49:Y50)</f>
        <v>0</v>
      </c>
      <c r="Z51" s="218">
        <f>SUM(Z49:Z50)</f>
        <v>0</v>
      </c>
      <c r="AA51" s="218">
        <f>SUM(AA49:AA50)</f>
        <v>0</v>
      </c>
      <c r="AB51" s="174">
        <v>0</v>
      </c>
      <c r="AC51" s="218">
        <f t="shared" ref="AC51:AI51" si="11">SUM(AC49:AC50)</f>
        <v>0</v>
      </c>
      <c r="AD51" s="218">
        <f t="shared" si="11"/>
        <v>0</v>
      </c>
      <c r="AE51" s="218">
        <f t="shared" si="11"/>
        <v>0</v>
      </c>
      <c r="AF51" s="218">
        <f t="shared" si="11"/>
        <v>0</v>
      </c>
      <c r="AG51" s="218">
        <f t="shared" si="11"/>
        <v>0</v>
      </c>
      <c r="AH51" s="218">
        <f t="shared" si="11"/>
        <v>0</v>
      </c>
      <c r="AI51" s="218">
        <f t="shared" si="11"/>
        <v>0</v>
      </c>
    </row>
  </sheetData>
  <mergeCells count="3">
    <mergeCell ref="A1:AL1"/>
    <mergeCell ref="A32:AL32"/>
    <mergeCell ref="A47:AL47"/>
  </mergeCells>
  <pageMargins left="0.7" right="0.7" top="0.75" bottom="0.75" header="0.3" footer="0.3"/>
  <pageSetup scale="5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80" zoomScaleNormal="80" workbookViewId="0">
      <selection activeCell="Y30" sqref="Y30:AI30"/>
    </sheetView>
  </sheetViews>
  <sheetFormatPr defaultColWidth="8.85546875" defaultRowHeight="12.75" x14ac:dyDescent="0.2"/>
  <cols>
    <col min="1" max="1" width="9.140625" bestFit="1" customWidth="1"/>
    <col min="2" max="2" width="25.85546875" style="143" bestFit="1" customWidth="1"/>
    <col min="3" max="3" width="3.42578125" bestFit="1" customWidth="1"/>
    <col min="4" max="4" width="3.7109375" bestFit="1" customWidth="1"/>
    <col min="5" max="6" width="2.42578125" bestFit="1" customWidth="1"/>
    <col min="7" max="8" width="3.42578125" bestFit="1" customWidth="1"/>
    <col min="9" max="9" width="4" bestFit="1" customWidth="1"/>
    <col min="10" max="10" width="4.42578125" bestFit="1" customWidth="1"/>
    <col min="11" max="11" width="3.7109375" bestFit="1" customWidth="1"/>
    <col min="12" max="12" width="4" bestFit="1" customWidth="1"/>
    <col min="13" max="13" width="5.140625" bestFit="1" customWidth="1"/>
    <col min="14" max="14" width="3.7109375" bestFit="1" customWidth="1"/>
    <col min="15" max="15" width="5.140625" bestFit="1" customWidth="1"/>
    <col min="16" max="16" width="3.42578125" bestFit="1" customWidth="1"/>
    <col min="17" max="17" width="4.85546875" bestFit="1" customWidth="1"/>
    <col min="18" max="18" width="5.140625" bestFit="1" customWidth="1"/>
    <col min="19" max="19" width="5.42578125" bestFit="1" customWidth="1"/>
    <col min="20" max="21" width="3.7109375" bestFit="1" customWidth="1"/>
    <col min="22" max="22" width="7.28515625" bestFit="1" customWidth="1"/>
    <col min="25" max="25" width="3.7109375" bestFit="1" customWidth="1"/>
    <col min="26" max="27" width="2.28515625" bestFit="1" customWidth="1"/>
    <col min="28" max="28" width="7.28515625" bestFit="1" customWidth="1"/>
    <col min="29" max="32" width="3.7109375" bestFit="1" customWidth="1"/>
    <col min="33" max="33" width="2.42578125" bestFit="1" customWidth="1"/>
    <col min="34" max="34" width="3.7109375" bestFit="1" customWidth="1"/>
    <col min="37" max="37" width="10.140625" bestFit="1" customWidth="1"/>
    <col min="38" max="38" width="22" bestFit="1" customWidth="1"/>
  </cols>
  <sheetData>
    <row r="1" spans="1:38" ht="18" x14ac:dyDescent="0.25">
      <c r="A1" s="239" t="s">
        <v>199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46" t="s">
        <v>17</v>
      </c>
      <c r="W2" s="47" t="s">
        <v>18</v>
      </c>
      <c r="X2" s="48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1">
        <v>1</v>
      </c>
      <c r="B3" s="141" t="s">
        <v>289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0</v>
      </c>
      <c r="S3" s="8">
        <v>0</v>
      </c>
      <c r="T3" s="8">
        <v>0</v>
      </c>
      <c r="U3" s="9">
        <v>0</v>
      </c>
      <c r="V3" s="49">
        <v>0</v>
      </c>
      <c r="W3" s="50">
        <v>0</v>
      </c>
      <c r="X3" s="43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1" t="s">
        <v>1</v>
      </c>
      <c r="AK3" s="137" t="s">
        <v>1</v>
      </c>
      <c r="AL3" s="137" t="s">
        <v>153</v>
      </c>
    </row>
    <row r="4" spans="1:38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49">
        <v>0</v>
      </c>
      <c r="W4" s="50">
        <v>0</v>
      </c>
      <c r="X4" s="43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153</v>
      </c>
    </row>
    <row r="5" spans="1:38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49">
        <v>0</v>
      </c>
      <c r="W5" s="50">
        <v>0</v>
      </c>
      <c r="X5" s="43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153</v>
      </c>
    </row>
    <row r="6" spans="1:38" x14ac:dyDescent="0.2">
      <c r="A6" s="1">
        <v>4</v>
      </c>
      <c r="B6" s="141" t="s">
        <v>292</v>
      </c>
      <c r="C6" s="1">
        <v>1</v>
      </c>
      <c r="D6" s="1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3</v>
      </c>
      <c r="S6" s="8">
        <v>0</v>
      </c>
      <c r="T6" s="8">
        <v>0</v>
      </c>
      <c r="U6" s="9">
        <v>0</v>
      </c>
      <c r="V6" s="49">
        <f t="shared" ref="V6:V9" si="0">F6/D6</f>
        <v>0</v>
      </c>
      <c r="W6" s="50">
        <f t="shared" ref="W6:W9" si="1">(F6+L6+M6)/C6</f>
        <v>0</v>
      </c>
      <c r="X6" s="43">
        <f t="shared" ref="X6:X9" si="2">N6/D6</f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0</v>
      </c>
      <c r="AI6" s="5">
        <v>1</v>
      </c>
      <c r="AJ6" s="1">
        <v>9</v>
      </c>
      <c r="AK6" s="137" t="s">
        <v>162</v>
      </c>
      <c r="AL6" s="137" t="s">
        <v>164</v>
      </c>
    </row>
    <row r="7" spans="1:38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49">
        <v>0</v>
      </c>
      <c r="W7" s="50">
        <v>0</v>
      </c>
      <c r="X7" s="43">
        <v>0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1" t="s">
        <v>1</v>
      </c>
      <c r="AK7" s="137" t="s">
        <v>1</v>
      </c>
      <c r="AL7" s="137" t="s">
        <v>153</v>
      </c>
    </row>
    <row r="8" spans="1:38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49">
        <v>0</v>
      </c>
      <c r="W8" s="50">
        <v>0</v>
      </c>
      <c r="X8" s="43"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153</v>
      </c>
    </row>
    <row r="9" spans="1:38" x14ac:dyDescent="0.2">
      <c r="A9" s="1">
        <v>7</v>
      </c>
      <c r="B9" s="141" t="s">
        <v>295</v>
      </c>
      <c r="C9" s="1">
        <v>2</v>
      </c>
      <c r="D9" s="1">
        <v>2</v>
      </c>
      <c r="E9" s="1">
        <v>1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9">
        <v>0</v>
      </c>
      <c r="R9" s="8">
        <v>1</v>
      </c>
      <c r="S9" s="8">
        <v>0</v>
      </c>
      <c r="T9" s="8">
        <v>0</v>
      </c>
      <c r="U9" s="9">
        <v>0</v>
      </c>
      <c r="V9" s="49">
        <f t="shared" si="0"/>
        <v>0.5</v>
      </c>
      <c r="W9" s="50">
        <f t="shared" si="1"/>
        <v>0.5</v>
      </c>
      <c r="X9" s="43">
        <f t="shared" si="2"/>
        <v>0.5</v>
      </c>
      <c r="Y9" s="3">
        <v>0</v>
      </c>
      <c r="Z9" s="3">
        <v>0</v>
      </c>
      <c r="AA9" s="3">
        <v>0</v>
      </c>
      <c r="AB9" s="34">
        <v>0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8</v>
      </c>
      <c r="AK9" s="137" t="s">
        <v>154</v>
      </c>
      <c r="AL9" s="137" t="s">
        <v>317</v>
      </c>
    </row>
    <row r="10" spans="1:38" x14ac:dyDescent="0.2">
      <c r="A10" s="1">
        <v>8</v>
      </c>
      <c r="B10" s="141" t="s">
        <v>296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9">
        <v>0</v>
      </c>
      <c r="R10" s="8">
        <v>0</v>
      </c>
      <c r="S10" s="8">
        <v>0</v>
      </c>
      <c r="T10" s="8">
        <v>0</v>
      </c>
      <c r="U10" s="9">
        <v>0</v>
      </c>
      <c r="V10" s="49">
        <v>0</v>
      </c>
      <c r="W10" s="50">
        <v>0</v>
      </c>
      <c r="X10" s="43">
        <v>0</v>
      </c>
      <c r="Y10" s="3">
        <v>0</v>
      </c>
      <c r="Z10" s="3">
        <v>0</v>
      </c>
      <c r="AA10" s="3">
        <v>0</v>
      </c>
      <c r="AB10" s="34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1" t="s">
        <v>1</v>
      </c>
      <c r="AK10" s="137" t="s">
        <v>1</v>
      </c>
      <c r="AL10" s="137" t="s">
        <v>153</v>
      </c>
    </row>
    <row r="11" spans="1:38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49">
        <v>0</v>
      </c>
      <c r="W11" s="50">
        <v>0</v>
      </c>
      <c r="X11" s="43">
        <v>0</v>
      </c>
      <c r="Y11" s="3">
        <v>0</v>
      </c>
      <c r="Z11" s="3">
        <v>0</v>
      </c>
      <c r="AA11" s="3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1" t="s">
        <v>1</v>
      </c>
      <c r="AK11" s="137" t="s">
        <v>1</v>
      </c>
      <c r="AL11" s="137" t="s">
        <v>153</v>
      </c>
    </row>
    <row r="12" spans="1:38" x14ac:dyDescent="0.2">
      <c r="A12" s="1">
        <v>10</v>
      </c>
      <c r="B12" s="141" t="s">
        <v>298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0</v>
      </c>
      <c r="S12" s="8">
        <v>0</v>
      </c>
      <c r="T12" s="8">
        <v>0</v>
      </c>
      <c r="U12" s="9">
        <v>0</v>
      </c>
      <c r="V12" s="49">
        <v>0</v>
      </c>
      <c r="W12" s="50">
        <v>0</v>
      </c>
      <c r="X12" s="43">
        <v>0</v>
      </c>
      <c r="Y12" s="3">
        <v>0</v>
      </c>
      <c r="Z12" s="3">
        <v>0</v>
      </c>
      <c r="AA12" s="3">
        <v>0</v>
      </c>
      <c r="AB12" s="34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1" t="s">
        <v>1</v>
      </c>
      <c r="AK12" s="137" t="s">
        <v>1</v>
      </c>
      <c r="AL12" s="137" t="s">
        <v>153</v>
      </c>
    </row>
    <row r="13" spans="1:38" x14ac:dyDescent="0.2">
      <c r="A13" s="1">
        <v>11</v>
      </c>
      <c r="B13" s="141" t="s">
        <v>298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9">
        <v>0</v>
      </c>
      <c r="R13" s="8">
        <v>0</v>
      </c>
      <c r="S13" s="8">
        <v>0</v>
      </c>
      <c r="T13" s="8">
        <v>0</v>
      </c>
      <c r="U13" s="9">
        <v>0</v>
      </c>
      <c r="V13" s="49">
        <v>0</v>
      </c>
      <c r="W13" s="50">
        <v>0</v>
      </c>
      <c r="X13" s="43">
        <v>0</v>
      </c>
      <c r="Y13" s="3">
        <v>0</v>
      </c>
      <c r="Z13" s="3">
        <v>0</v>
      </c>
      <c r="AA13" s="3">
        <v>0</v>
      </c>
      <c r="AB13" s="34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1" t="s">
        <v>1</v>
      </c>
      <c r="AK13" s="137" t="s">
        <v>1</v>
      </c>
      <c r="AL13" s="137" t="s">
        <v>153</v>
      </c>
    </row>
    <row r="14" spans="1:38" x14ac:dyDescent="0.2">
      <c r="A14" s="1">
        <v>12</v>
      </c>
      <c r="B14" s="141" t="s">
        <v>374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  <c r="R14" s="8">
        <v>0</v>
      </c>
      <c r="S14" s="8">
        <v>0</v>
      </c>
      <c r="T14" s="8">
        <v>0</v>
      </c>
      <c r="U14" s="9">
        <v>0</v>
      </c>
      <c r="V14" s="49">
        <v>0</v>
      </c>
      <c r="W14" s="50">
        <v>0</v>
      </c>
      <c r="X14" s="43">
        <v>0</v>
      </c>
      <c r="Y14" s="3">
        <v>0</v>
      </c>
      <c r="Z14" s="3">
        <v>0</v>
      </c>
      <c r="AA14" s="3">
        <v>0</v>
      </c>
      <c r="AB14" s="34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1" t="s">
        <v>1</v>
      </c>
      <c r="AK14" s="137" t="s">
        <v>1</v>
      </c>
      <c r="AL14" s="137" t="s">
        <v>153</v>
      </c>
    </row>
    <row r="15" spans="1:38" x14ac:dyDescent="0.2">
      <c r="A15" s="1">
        <v>13</v>
      </c>
      <c r="B15" s="141" t="s">
        <v>374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9">
        <v>0</v>
      </c>
      <c r="R15" s="8">
        <v>0</v>
      </c>
      <c r="S15" s="8">
        <v>0</v>
      </c>
      <c r="T15" s="8">
        <v>0</v>
      </c>
      <c r="U15" s="9">
        <v>0</v>
      </c>
      <c r="V15" s="49">
        <v>0</v>
      </c>
      <c r="W15" s="50">
        <v>0</v>
      </c>
      <c r="X15" s="43">
        <v>0</v>
      </c>
      <c r="Y15" s="3">
        <v>0</v>
      </c>
      <c r="Z15" s="3">
        <v>0</v>
      </c>
      <c r="AA15" s="3">
        <v>0</v>
      </c>
      <c r="AB15" s="34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1" t="s">
        <v>1</v>
      </c>
      <c r="AK15" s="137" t="s">
        <v>1</v>
      </c>
      <c r="AL15" s="137" t="s">
        <v>153</v>
      </c>
    </row>
    <row r="16" spans="1:38" x14ac:dyDescent="0.2">
      <c r="A16" s="1">
        <v>14</v>
      </c>
      <c r="B16" s="141" t="s">
        <v>399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9">
        <v>0</v>
      </c>
      <c r="R16" s="8">
        <v>0</v>
      </c>
      <c r="S16" s="8">
        <v>0</v>
      </c>
      <c r="T16" s="8">
        <v>0</v>
      </c>
      <c r="U16" s="9">
        <v>0</v>
      </c>
      <c r="V16" s="49">
        <v>0</v>
      </c>
      <c r="W16" s="50">
        <v>0</v>
      </c>
      <c r="X16" s="43">
        <v>0</v>
      </c>
      <c r="Y16" s="3">
        <v>0</v>
      </c>
      <c r="Z16" s="3">
        <v>0</v>
      </c>
      <c r="AA16" s="3">
        <v>0</v>
      </c>
      <c r="AB16" s="34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1" t="s">
        <v>1</v>
      </c>
      <c r="AK16" s="137" t="s">
        <v>1</v>
      </c>
      <c r="AL16" s="137" t="s">
        <v>153</v>
      </c>
    </row>
    <row r="17" spans="1:38" x14ac:dyDescent="0.2">
      <c r="A17" s="1">
        <v>15</v>
      </c>
      <c r="B17" s="141" t="s">
        <v>403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9">
        <v>0</v>
      </c>
      <c r="R17" s="8">
        <v>0</v>
      </c>
      <c r="S17" s="8">
        <v>0</v>
      </c>
      <c r="T17" s="8">
        <v>0</v>
      </c>
      <c r="U17" s="9">
        <v>0</v>
      </c>
      <c r="V17" s="49">
        <v>0</v>
      </c>
      <c r="W17" s="50">
        <v>0</v>
      </c>
      <c r="X17" s="43">
        <v>0</v>
      </c>
      <c r="Y17" s="3">
        <v>0</v>
      </c>
      <c r="Z17" s="3">
        <v>0</v>
      </c>
      <c r="AA17" s="3">
        <v>0</v>
      </c>
      <c r="AB17" s="34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1" t="s">
        <v>1</v>
      </c>
      <c r="AK17" s="137" t="s">
        <v>1</v>
      </c>
      <c r="AL17" s="137" t="s">
        <v>153</v>
      </c>
    </row>
    <row r="18" spans="1:38" x14ac:dyDescent="0.2">
      <c r="A18" s="1">
        <v>16</v>
      </c>
      <c r="B18" s="141" t="s">
        <v>407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9">
        <v>0</v>
      </c>
      <c r="R18" s="8">
        <v>0</v>
      </c>
      <c r="S18" s="8">
        <v>0</v>
      </c>
      <c r="T18" s="8">
        <v>0</v>
      </c>
      <c r="U18" s="9">
        <v>0</v>
      </c>
      <c r="V18" s="49">
        <v>0</v>
      </c>
      <c r="W18" s="50">
        <v>0</v>
      </c>
      <c r="X18" s="43">
        <v>0</v>
      </c>
      <c r="Y18" s="3">
        <v>0</v>
      </c>
      <c r="Z18" s="3">
        <v>0</v>
      </c>
      <c r="AA18" s="3">
        <v>0</v>
      </c>
      <c r="AB18" s="34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1" t="s">
        <v>1</v>
      </c>
      <c r="AK18" s="137" t="s">
        <v>1</v>
      </c>
      <c r="AL18" s="137" t="s">
        <v>153</v>
      </c>
    </row>
    <row r="19" spans="1:38" x14ac:dyDescent="0.2">
      <c r="A19" s="1">
        <v>17</v>
      </c>
      <c r="B19" s="141" t="s">
        <v>407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  <c r="R19" s="8">
        <v>0</v>
      </c>
      <c r="S19" s="8">
        <v>0</v>
      </c>
      <c r="T19" s="8">
        <v>0</v>
      </c>
      <c r="U19" s="9">
        <v>0</v>
      </c>
      <c r="V19" s="49">
        <v>0</v>
      </c>
      <c r="W19" s="50">
        <v>0</v>
      </c>
      <c r="X19" s="43">
        <v>0</v>
      </c>
      <c r="Y19" s="3">
        <v>0</v>
      </c>
      <c r="Z19" s="3">
        <v>0</v>
      </c>
      <c r="AA19" s="3">
        <v>0</v>
      </c>
      <c r="AB19" s="34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1" t="s">
        <v>1</v>
      </c>
      <c r="AK19" s="137" t="s">
        <v>1</v>
      </c>
      <c r="AL19" s="137" t="s">
        <v>153</v>
      </c>
    </row>
    <row r="20" spans="1:38" x14ac:dyDescent="0.2">
      <c r="A20" s="3">
        <v>18</v>
      </c>
      <c r="B20" s="141" t="s">
        <v>450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9">
        <v>0</v>
      </c>
      <c r="R20" s="8">
        <v>0</v>
      </c>
      <c r="S20" s="8">
        <v>0</v>
      </c>
      <c r="T20" s="8">
        <v>0</v>
      </c>
      <c r="U20" s="9">
        <v>0</v>
      </c>
      <c r="V20" s="49">
        <v>0</v>
      </c>
      <c r="W20" s="50">
        <v>0</v>
      </c>
      <c r="X20" s="43">
        <v>0</v>
      </c>
      <c r="Y20" s="3">
        <v>0</v>
      </c>
      <c r="Z20" s="3">
        <v>0</v>
      </c>
      <c r="AA20" s="3">
        <v>0</v>
      </c>
      <c r="AB20" s="34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1" t="s">
        <v>1</v>
      </c>
      <c r="AK20" s="137" t="s">
        <v>1</v>
      </c>
      <c r="AL20" s="137" t="s">
        <v>153</v>
      </c>
    </row>
    <row r="21" spans="1:38" x14ac:dyDescent="0.2">
      <c r="A21" s="3">
        <v>19</v>
      </c>
      <c r="B21" s="141" t="s">
        <v>450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49">
        <v>0</v>
      </c>
      <c r="W21" s="50">
        <v>0</v>
      </c>
      <c r="X21" s="43">
        <v>0</v>
      </c>
      <c r="Y21" s="3">
        <v>0</v>
      </c>
      <c r="Z21" s="3">
        <v>0</v>
      </c>
      <c r="AA21" s="3">
        <v>0</v>
      </c>
      <c r="AB21" s="34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1" t="s">
        <v>1</v>
      </c>
      <c r="AK21" s="137" t="s">
        <v>1</v>
      </c>
      <c r="AL21" s="137" t="s">
        <v>153</v>
      </c>
    </row>
    <row r="22" spans="1:38" x14ac:dyDescent="0.2">
      <c r="A22" s="3">
        <v>20</v>
      </c>
      <c r="B22" s="141" t="s">
        <v>474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9">
        <v>0</v>
      </c>
      <c r="R22" s="8">
        <v>0</v>
      </c>
      <c r="S22" s="8">
        <v>0</v>
      </c>
      <c r="T22" s="8">
        <v>0</v>
      </c>
      <c r="U22" s="9">
        <v>0</v>
      </c>
      <c r="V22" s="49">
        <v>0</v>
      </c>
      <c r="W22" s="50">
        <v>0</v>
      </c>
      <c r="X22" s="43">
        <v>0</v>
      </c>
      <c r="Y22" s="3">
        <v>0</v>
      </c>
      <c r="Z22" s="3">
        <v>0</v>
      </c>
      <c r="AA22" s="3">
        <v>0</v>
      </c>
      <c r="AB22" s="34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1" t="s">
        <v>1</v>
      </c>
      <c r="AK22" s="137" t="s">
        <v>1</v>
      </c>
      <c r="AL22" s="137" t="s">
        <v>153</v>
      </c>
    </row>
    <row r="23" spans="1:38" x14ac:dyDescent="0.2">
      <c r="A23" s="3">
        <v>21</v>
      </c>
      <c r="B23" s="141" t="s">
        <v>490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9">
        <v>0</v>
      </c>
      <c r="R23" s="8">
        <v>0</v>
      </c>
      <c r="S23" s="8">
        <v>0</v>
      </c>
      <c r="T23" s="8">
        <v>0</v>
      </c>
      <c r="U23" s="9">
        <v>0</v>
      </c>
      <c r="V23" s="49">
        <v>0</v>
      </c>
      <c r="W23" s="50">
        <v>0</v>
      </c>
      <c r="X23" s="43">
        <v>0</v>
      </c>
      <c r="Y23" s="3">
        <v>0</v>
      </c>
      <c r="Z23" s="3">
        <v>0</v>
      </c>
      <c r="AA23" s="3">
        <v>0</v>
      </c>
      <c r="AB23" s="34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1" t="s">
        <v>1</v>
      </c>
      <c r="AK23" s="137" t="s">
        <v>1</v>
      </c>
      <c r="AL23" s="18" t="s">
        <v>284</v>
      </c>
    </row>
    <row r="24" spans="1:38" x14ac:dyDescent="0.2">
      <c r="A24" s="3">
        <v>22</v>
      </c>
      <c r="B24" s="141" t="s">
        <v>474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9">
        <v>0</v>
      </c>
      <c r="R24" s="8">
        <v>0</v>
      </c>
      <c r="S24" s="8">
        <v>0</v>
      </c>
      <c r="T24" s="8">
        <v>0</v>
      </c>
      <c r="U24" s="9">
        <v>0</v>
      </c>
      <c r="V24" s="49">
        <v>0</v>
      </c>
      <c r="W24" s="50">
        <v>0</v>
      </c>
      <c r="X24" s="43">
        <v>0</v>
      </c>
      <c r="Y24" s="3">
        <v>0</v>
      </c>
      <c r="Z24" s="3">
        <v>0</v>
      </c>
      <c r="AA24" s="3">
        <v>0</v>
      </c>
      <c r="AB24" s="34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1" t="s">
        <v>1</v>
      </c>
      <c r="AK24" s="137" t="s">
        <v>1</v>
      </c>
      <c r="AL24" s="1" t="s">
        <v>155</v>
      </c>
    </row>
    <row r="25" spans="1:38" x14ac:dyDescent="0.2">
      <c r="A25" s="1">
        <v>23</v>
      </c>
      <c r="B25" s="141" t="s">
        <v>522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9">
        <v>0</v>
      </c>
      <c r="R25" s="8">
        <v>0</v>
      </c>
      <c r="S25" s="8">
        <v>0</v>
      </c>
      <c r="T25" s="8">
        <v>0</v>
      </c>
      <c r="U25" s="9">
        <v>0</v>
      </c>
      <c r="V25" s="49">
        <v>0</v>
      </c>
      <c r="W25" s="50">
        <v>0</v>
      </c>
      <c r="X25" s="43">
        <v>0</v>
      </c>
      <c r="Y25" s="3">
        <v>0</v>
      </c>
      <c r="Z25" s="3">
        <v>0</v>
      </c>
      <c r="AA25" s="3">
        <v>0</v>
      </c>
      <c r="AB25" s="34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1" t="s">
        <v>1</v>
      </c>
      <c r="AK25" s="137" t="s">
        <v>1</v>
      </c>
      <c r="AL25" s="1" t="s">
        <v>155</v>
      </c>
    </row>
    <row r="26" spans="1:38" x14ac:dyDescent="0.2">
      <c r="A26" s="1">
        <v>24</v>
      </c>
      <c r="B26" s="141" t="s">
        <v>522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9">
        <v>0</v>
      </c>
      <c r="R26" s="8">
        <v>0</v>
      </c>
      <c r="S26" s="8">
        <v>0</v>
      </c>
      <c r="T26" s="8">
        <v>0</v>
      </c>
      <c r="U26" s="9">
        <v>0</v>
      </c>
      <c r="V26" s="49">
        <v>0</v>
      </c>
      <c r="W26" s="50">
        <v>0</v>
      </c>
      <c r="X26" s="43">
        <v>0</v>
      </c>
      <c r="Y26" s="3">
        <v>0</v>
      </c>
      <c r="Z26" s="3">
        <v>0</v>
      </c>
      <c r="AA26" s="3">
        <v>0</v>
      </c>
      <c r="AB26" s="34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1" t="s">
        <v>1</v>
      </c>
      <c r="AK26" s="137" t="s">
        <v>1</v>
      </c>
      <c r="AL26" s="1" t="s">
        <v>155</v>
      </c>
    </row>
    <row r="27" spans="1:38" x14ac:dyDescent="0.2">
      <c r="A27" s="3">
        <v>25</v>
      </c>
      <c r="B27" s="141" t="s">
        <v>490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9">
        <v>0</v>
      </c>
      <c r="R27" s="8">
        <v>0</v>
      </c>
      <c r="S27" s="8">
        <v>0</v>
      </c>
      <c r="T27" s="8">
        <v>0</v>
      </c>
      <c r="U27" s="9">
        <v>0</v>
      </c>
      <c r="V27" s="49">
        <v>0</v>
      </c>
      <c r="W27" s="50">
        <v>0</v>
      </c>
      <c r="X27" s="43">
        <v>0</v>
      </c>
      <c r="Y27" s="3">
        <v>0</v>
      </c>
      <c r="Z27" s="3">
        <v>0</v>
      </c>
      <c r="AA27" s="3">
        <v>0</v>
      </c>
      <c r="AB27" s="34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1" t="s">
        <v>1</v>
      </c>
      <c r="AK27" s="137" t="s">
        <v>1</v>
      </c>
      <c r="AL27" s="18" t="s">
        <v>284</v>
      </c>
    </row>
    <row r="28" spans="1:38" x14ac:dyDescent="0.2">
      <c r="A28" s="3">
        <v>26</v>
      </c>
      <c r="B28" s="141" t="s">
        <v>578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9">
        <v>0</v>
      </c>
      <c r="R28" s="8">
        <v>0</v>
      </c>
      <c r="S28" s="8">
        <v>0</v>
      </c>
      <c r="T28" s="8">
        <v>0</v>
      </c>
      <c r="U28" s="9">
        <v>0</v>
      </c>
      <c r="V28" s="49">
        <v>0</v>
      </c>
      <c r="W28" s="50">
        <v>0</v>
      </c>
      <c r="X28" s="43">
        <v>0</v>
      </c>
      <c r="Y28" s="3">
        <v>0</v>
      </c>
      <c r="Z28" s="3">
        <v>0</v>
      </c>
      <c r="AA28" s="3">
        <v>0</v>
      </c>
      <c r="AB28" s="34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1" t="s">
        <v>1</v>
      </c>
      <c r="AK28" s="137" t="s">
        <v>1</v>
      </c>
      <c r="AL28" s="18" t="s">
        <v>155</v>
      </c>
    </row>
    <row r="29" spans="1:38" ht="13.5" thickBot="1" x14ac:dyDescent="0.25">
      <c r="A29" s="23">
        <v>27</v>
      </c>
      <c r="B29" s="223" t="s">
        <v>296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51">
        <v>0</v>
      </c>
      <c r="W29" s="51">
        <v>0</v>
      </c>
      <c r="X29" s="44">
        <v>0</v>
      </c>
      <c r="Y29" s="23">
        <v>0</v>
      </c>
      <c r="Z29" s="23">
        <v>0</v>
      </c>
      <c r="AA29" s="23">
        <v>0</v>
      </c>
      <c r="AB29" s="35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206" t="s">
        <v>1</v>
      </c>
      <c r="AK29" s="206" t="s">
        <v>1</v>
      </c>
      <c r="AL29" s="25" t="str">
        <f>AL28</f>
        <v>DNP - INJURED</v>
      </c>
    </row>
    <row r="30" spans="1:38" x14ac:dyDescent="0.2">
      <c r="A30" s="53"/>
      <c r="B30" s="151"/>
      <c r="C30" s="53">
        <f t="shared" ref="C30:U30" si="3">SUM(C3:C29)</f>
        <v>3</v>
      </c>
      <c r="D30" s="53">
        <f t="shared" si="3"/>
        <v>3</v>
      </c>
      <c r="E30" s="53">
        <f t="shared" si="3"/>
        <v>1</v>
      </c>
      <c r="F30" s="53">
        <f t="shared" si="3"/>
        <v>1</v>
      </c>
      <c r="G30" s="11">
        <f t="shared" si="3"/>
        <v>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</v>
      </c>
      <c r="L30" s="11">
        <f t="shared" si="3"/>
        <v>0</v>
      </c>
      <c r="M30" s="11">
        <f t="shared" si="3"/>
        <v>0</v>
      </c>
      <c r="N30" s="11">
        <f t="shared" si="3"/>
        <v>1</v>
      </c>
      <c r="O30" s="11">
        <f t="shared" si="3"/>
        <v>0</v>
      </c>
      <c r="P30" s="11">
        <f t="shared" si="3"/>
        <v>0</v>
      </c>
      <c r="Q30" s="12">
        <f t="shared" si="3"/>
        <v>0</v>
      </c>
      <c r="R30" s="12">
        <f t="shared" si="3"/>
        <v>4</v>
      </c>
      <c r="S30" s="12">
        <f t="shared" si="3"/>
        <v>0</v>
      </c>
      <c r="T30" s="12">
        <f t="shared" si="3"/>
        <v>0</v>
      </c>
      <c r="U30" s="12">
        <f t="shared" si="3"/>
        <v>0</v>
      </c>
      <c r="V30" s="55">
        <f>F30/D30</f>
        <v>0.33333333333333331</v>
      </c>
      <c r="W30" s="55">
        <f>(F30+L30+M30)/C30</f>
        <v>0.33333333333333331</v>
      </c>
      <c r="X30" s="56">
        <f>N30/D30</f>
        <v>0.33333333333333331</v>
      </c>
      <c r="Y30" s="2">
        <f>SUM(Y3:Y29)</f>
        <v>0</v>
      </c>
      <c r="Z30" s="2">
        <f>SUM(Z3:Z29)</f>
        <v>0</v>
      </c>
      <c r="AA30" s="2">
        <f>SUM(AA3:AA29)</f>
        <v>0</v>
      </c>
      <c r="AB30" s="57">
        <v>0</v>
      </c>
      <c r="AC30" s="2">
        <f t="shared" ref="AC30:AI30" si="4">SUM(AC3:AC29)</f>
        <v>0</v>
      </c>
      <c r="AD30" s="2">
        <f t="shared" si="4"/>
        <v>0</v>
      </c>
      <c r="AE30" s="2">
        <f t="shared" si="4"/>
        <v>0</v>
      </c>
      <c r="AF30" s="2">
        <f t="shared" si="4"/>
        <v>0</v>
      </c>
      <c r="AG30" s="2">
        <f t="shared" si="4"/>
        <v>2</v>
      </c>
      <c r="AH30" s="2">
        <f t="shared" si="4"/>
        <v>0</v>
      </c>
      <c r="AI30" s="2">
        <f t="shared" si="4"/>
        <v>4</v>
      </c>
      <c r="AJ30" s="2"/>
      <c r="AK30" s="2"/>
      <c r="AL30" s="2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0</v>
      </c>
      <c r="S34" s="8">
        <v>0</v>
      </c>
      <c r="T34" s="8">
        <v>0</v>
      </c>
      <c r="U34" s="9">
        <v>0</v>
      </c>
      <c r="V34" s="49">
        <v>0</v>
      </c>
      <c r="W34" s="50">
        <v>0</v>
      </c>
      <c r="X34" s="43">
        <v>0</v>
      </c>
      <c r="Y34" s="3">
        <v>0</v>
      </c>
      <c r="Z34" s="3">
        <v>0</v>
      </c>
      <c r="AA34" s="3">
        <v>0</v>
      </c>
      <c r="AB34" s="34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1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9">
        <v>0</v>
      </c>
      <c r="R35" s="8">
        <v>0</v>
      </c>
      <c r="S35" s="8">
        <v>0</v>
      </c>
      <c r="T35" s="8">
        <v>0</v>
      </c>
      <c r="U35" s="9">
        <v>0</v>
      </c>
      <c r="V35" s="49">
        <v>0</v>
      </c>
      <c r="W35" s="50">
        <v>0</v>
      </c>
      <c r="X35" s="43">
        <v>0</v>
      </c>
      <c r="Y35" s="3">
        <v>0</v>
      </c>
      <c r="Z35" s="3">
        <v>0</v>
      </c>
      <c r="AA35" s="3">
        <v>0</v>
      </c>
      <c r="AB35" s="34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1" t="s">
        <v>1</v>
      </c>
      <c r="AK35" s="137" t="s">
        <v>1</v>
      </c>
      <c r="AL35" s="137" t="s">
        <v>153</v>
      </c>
    </row>
    <row r="36" spans="1:38" x14ac:dyDescent="0.2">
      <c r="A36" s="1">
        <v>12</v>
      </c>
      <c r="B36" s="141" t="s">
        <v>374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  <c r="R36" s="8">
        <v>0</v>
      </c>
      <c r="S36" s="8">
        <v>0</v>
      </c>
      <c r="T36" s="8">
        <v>0</v>
      </c>
      <c r="U36" s="9">
        <v>0</v>
      </c>
      <c r="V36" s="49">
        <v>0</v>
      </c>
      <c r="W36" s="50">
        <v>0</v>
      </c>
      <c r="X36" s="43">
        <v>0</v>
      </c>
      <c r="Y36" s="3">
        <v>0</v>
      </c>
      <c r="Z36" s="3">
        <v>0</v>
      </c>
      <c r="AA36" s="3">
        <v>0</v>
      </c>
      <c r="AB36" s="34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1" t="s">
        <v>1</v>
      </c>
      <c r="AK36" s="137" t="s">
        <v>1</v>
      </c>
      <c r="AL36" s="137" t="s">
        <v>153</v>
      </c>
    </row>
    <row r="37" spans="1:38" x14ac:dyDescent="0.2">
      <c r="A37" s="1">
        <v>13</v>
      </c>
      <c r="B37" s="141" t="s">
        <v>374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9">
        <v>0</v>
      </c>
      <c r="R37" s="8">
        <v>0</v>
      </c>
      <c r="S37" s="8">
        <v>0</v>
      </c>
      <c r="T37" s="8">
        <v>0</v>
      </c>
      <c r="U37" s="9">
        <v>0</v>
      </c>
      <c r="V37" s="49">
        <v>0</v>
      </c>
      <c r="W37" s="50">
        <v>0</v>
      </c>
      <c r="X37" s="43">
        <v>0</v>
      </c>
      <c r="Y37" s="3">
        <v>0</v>
      </c>
      <c r="Z37" s="3">
        <v>0</v>
      </c>
      <c r="AA37" s="3">
        <v>0</v>
      </c>
      <c r="AB37" s="34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1" t="s">
        <v>1</v>
      </c>
      <c r="AK37" s="137" t="s">
        <v>1</v>
      </c>
      <c r="AL37" s="137" t="s">
        <v>153</v>
      </c>
    </row>
    <row r="38" spans="1:38" x14ac:dyDescent="0.2">
      <c r="A38" s="3">
        <v>18</v>
      </c>
      <c r="B38" s="141" t="s">
        <v>450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9">
        <v>0</v>
      </c>
      <c r="R38" s="8">
        <v>0</v>
      </c>
      <c r="S38" s="8">
        <v>0</v>
      </c>
      <c r="T38" s="8">
        <v>0</v>
      </c>
      <c r="U38" s="9">
        <v>0</v>
      </c>
      <c r="V38" s="49">
        <v>0</v>
      </c>
      <c r="W38" s="50">
        <v>0</v>
      </c>
      <c r="X38" s="43">
        <v>0</v>
      </c>
      <c r="Y38" s="3">
        <v>0</v>
      </c>
      <c r="Z38" s="3">
        <v>0</v>
      </c>
      <c r="AA38" s="3">
        <v>0</v>
      </c>
      <c r="AB38" s="34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1" t="s">
        <v>1</v>
      </c>
      <c r="AK38" s="137" t="s">
        <v>1</v>
      </c>
      <c r="AL38" s="137" t="s">
        <v>153</v>
      </c>
    </row>
    <row r="39" spans="1:38" x14ac:dyDescent="0.2">
      <c r="A39" s="3">
        <v>19</v>
      </c>
      <c r="B39" s="141" t="s">
        <v>450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9">
        <v>0</v>
      </c>
      <c r="R39" s="8">
        <v>0</v>
      </c>
      <c r="S39" s="8">
        <v>0</v>
      </c>
      <c r="T39" s="8">
        <v>0</v>
      </c>
      <c r="U39" s="9">
        <v>0</v>
      </c>
      <c r="V39" s="49">
        <v>0</v>
      </c>
      <c r="W39" s="50">
        <v>0</v>
      </c>
      <c r="X39" s="43">
        <v>0</v>
      </c>
      <c r="Y39" s="3">
        <v>0</v>
      </c>
      <c r="Z39" s="3">
        <v>0</v>
      </c>
      <c r="AA39" s="3">
        <v>0</v>
      </c>
      <c r="AB39" s="34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1" t="s">
        <v>1</v>
      </c>
      <c r="AK39" s="137" t="s">
        <v>1</v>
      </c>
      <c r="AL39" s="137" t="s">
        <v>153</v>
      </c>
    </row>
    <row r="40" spans="1:38" x14ac:dyDescent="0.2">
      <c r="A40" s="3">
        <v>21</v>
      </c>
      <c r="B40" s="141" t="s">
        <v>490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9">
        <v>0</v>
      </c>
      <c r="R40" s="8">
        <v>0</v>
      </c>
      <c r="S40" s="8">
        <v>0</v>
      </c>
      <c r="T40" s="8">
        <v>0</v>
      </c>
      <c r="U40" s="9">
        <v>0</v>
      </c>
      <c r="V40" s="49">
        <v>0</v>
      </c>
      <c r="W40" s="50">
        <v>0</v>
      </c>
      <c r="X40" s="43">
        <v>0</v>
      </c>
      <c r="Y40" s="3">
        <v>0</v>
      </c>
      <c r="Z40" s="3">
        <v>0</v>
      </c>
      <c r="AA40" s="3">
        <v>0</v>
      </c>
      <c r="AB40" s="34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1" t="s">
        <v>1</v>
      </c>
      <c r="AK40" s="137" t="s">
        <v>1</v>
      </c>
      <c r="AL40" s="18" t="s">
        <v>284</v>
      </c>
    </row>
    <row r="41" spans="1:38" x14ac:dyDescent="0.2">
      <c r="A41" s="1">
        <v>23</v>
      </c>
      <c r="B41" s="141" t="s">
        <v>522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9">
        <v>0</v>
      </c>
      <c r="R41" s="8">
        <v>0</v>
      </c>
      <c r="S41" s="8">
        <v>0</v>
      </c>
      <c r="T41" s="8">
        <v>0</v>
      </c>
      <c r="U41" s="9">
        <v>0</v>
      </c>
      <c r="V41" s="49">
        <v>0</v>
      </c>
      <c r="W41" s="50">
        <v>0</v>
      </c>
      <c r="X41" s="43">
        <v>0</v>
      </c>
      <c r="Y41" s="3">
        <v>0</v>
      </c>
      <c r="Z41" s="3">
        <v>0</v>
      </c>
      <c r="AA41" s="3">
        <v>0</v>
      </c>
      <c r="AB41" s="34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1" t="s">
        <v>1</v>
      </c>
      <c r="AK41" s="137" t="s">
        <v>1</v>
      </c>
      <c r="AL41" s="1" t="s">
        <v>155</v>
      </c>
    </row>
    <row r="42" spans="1:38" x14ac:dyDescent="0.2">
      <c r="A42" s="1">
        <v>24</v>
      </c>
      <c r="B42" s="141" t="s">
        <v>522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9">
        <v>0</v>
      </c>
      <c r="R42" s="8">
        <v>0</v>
      </c>
      <c r="S42" s="8">
        <v>0</v>
      </c>
      <c r="T42" s="8">
        <v>0</v>
      </c>
      <c r="U42" s="9">
        <v>0</v>
      </c>
      <c r="V42" s="49">
        <v>0</v>
      </c>
      <c r="W42" s="50">
        <v>0</v>
      </c>
      <c r="X42" s="43">
        <v>0</v>
      </c>
      <c r="Y42" s="3">
        <v>0</v>
      </c>
      <c r="Z42" s="3">
        <v>0</v>
      </c>
      <c r="AA42" s="3">
        <v>0</v>
      </c>
      <c r="AB42" s="34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1" t="s">
        <v>1</v>
      </c>
      <c r="AK42" s="137" t="s">
        <v>1</v>
      </c>
      <c r="AL42" s="1" t="s">
        <v>155</v>
      </c>
    </row>
    <row r="43" spans="1:38" ht="13.5" thickBot="1" x14ac:dyDescent="0.25">
      <c r="A43" s="23">
        <v>25</v>
      </c>
      <c r="B43" s="204" t="s">
        <v>490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51">
        <v>0</v>
      </c>
      <c r="W43" s="51">
        <v>0</v>
      </c>
      <c r="X43" s="44">
        <v>0</v>
      </c>
      <c r="Y43" s="23">
        <v>0</v>
      </c>
      <c r="Z43" s="23">
        <v>0</v>
      </c>
      <c r="AA43" s="23">
        <v>0</v>
      </c>
      <c r="AB43" s="35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23" t="s">
        <v>1</v>
      </c>
      <c r="AK43" s="182" t="s">
        <v>1</v>
      </c>
      <c r="AL43" s="207" t="s">
        <v>284</v>
      </c>
    </row>
    <row r="44" spans="1:38" s="172" customFormat="1" x14ac:dyDescent="0.2">
      <c r="B44" s="173"/>
      <c r="C44" s="164">
        <f t="shared" ref="C44:U44" si="5">SUM(C34:C43)</f>
        <v>0</v>
      </c>
      <c r="D44" s="164">
        <f t="shared" si="5"/>
        <v>0</v>
      </c>
      <c r="E44" s="164">
        <f t="shared" si="5"/>
        <v>0</v>
      </c>
      <c r="F44" s="164">
        <f t="shared" si="5"/>
        <v>0</v>
      </c>
      <c r="G44" s="164">
        <f t="shared" si="5"/>
        <v>0</v>
      </c>
      <c r="H44" s="164">
        <f t="shared" si="5"/>
        <v>0</v>
      </c>
      <c r="I44" s="164">
        <f t="shared" si="5"/>
        <v>0</v>
      </c>
      <c r="J44" s="164">
        <f t="shared" si="5"/>
        <v>0</v>
      </c>
      <c r="K44" s="164">
        <f t="shared" si="5"/>
        <v>0</v>
      </c>
      <c r="L44" s="164">
        <f t="shared" si="5"/>
        <v>0</v>
      </c>
      <c r="M44" s="164">
        <f t="shared" si="5"/>
        <v>0</v>
      </c>
      <c r="N44" s="164">
        <f t="shared" si="5"/>
        <v>0</v>
      </c>
      <c r="O44" s="164">
        <f t="shared" si="5"/>
        <v>0</v>
      </c>
      <c r="P44" s="164">
        <f t="shared" si="5"/>
        <v>0</v>
      </c>
      <c r="Q44" s="164">
        <f t="shared" si="5"/>
        <v>0</v>
      </c>
      <c r="R44" s="164">
        <f t="shared" si="5"/>
        <v>0</v>
      </c>
      <c r="S44" s="164">
        <f t="shared" si="5"/>
        <v>0</v>
      </c>
      <c r="T44" s="164">
        <f t="shared" si="5"/>
        <v>0</v>
      </c>
      <c r="U44" s="164">
        <f t="shared" si="5"/>
        <v>0</v>
      </c>
      <c r="V44" s="174">
        <v>0</v>
      </c>
      <c r="W44" s="174">
        <v>0</v>
      </c>
      <c r="X44" s="175">
        <v>0</v>
      </c>
      <c r="Y44" s="164">
        <v>0</v>
      </c>
      <c r="Z44" s="164">
        <v>0</v>
      </c>
      <c r="AA44" s="164">
        <v>0</v>
      </c>
      <c r="AB44" s="174">
        <v>0</v>
      </c>
      <c r="AC44" s="164">
        <f t="shared" ref="AC44:AI44" si="6">SUM(AC34:AC43)</f>
        <v>0</v>
      </c>
      <c r="AD44" s="164">
        <f t="shared" si="6"/>
        <v>0</v>
      </c>
      <c r="AE44" s="164">
        <f t="shared" si="6"/>
        <v>0</v>
      </c>
      <c r="AF44" s="164">
        <f t="shared" si="6"/>
        <v>0</v>
      </c>
      <c r="AG44" s="164">
        <f t="shared" si="6"/>
        <v>0</v>
      </c>
      <c r="AH44" s="164">
        <f t="shared" si="6"/>
        <v>0</v>
      </c>
      <c r="AI44" s="164">
        <f t="shared" si="6"/>
        <v>0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41" t="s">
        <v>578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9">
        <v>0</v>
      </c>
      <c r="R49" s="8">
        <v>0</v>
      </c>
      <c r="S49" s="8">
        <v>0</v>
      </c>
      <c r="T49" s="8">
        <v>0</v>
      </c>
      <c r="U49" s="9">
        <v>0</v>
      </c>
      <c r="V49" s="49">
        <v>0</v>
      </c>
      <c r="W49" s="50">
        <v>0</v>
      </c>
      <c r="X49" s="43">
        <v>0</v>
      </c>
      <c r="Y49" s="3">
        <v>0</v>
      </c>
      <c r="Z49" s="3">
        <v>0</v>
      </c>
      <c r="AA49" s="3">
        <v>0</v>
      </c>
      <c r="AB49" s="34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1" t="s">
        <v>1</v>
      </c>
      <c r="AK49" s="137" t="s">
        <v>1</v>
      </c>
      <c r="AL49" s="18" t="s">
        <v>155</v>
      </c>
    </row>
    <row r="50" spans="1:38" ht="13.5" thickBot="1" x14ac:dyDescent="0.25">
      <c r="A50" s="23">
        <v>27</v>
      </c>
      <c r="B50" s="142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61">
        <v>0</v>
      </c>
      <c r="W50" s="61">
        <v>0</v>
      </c>
      <c r="X50" s="62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 t="s">
        <v>1</v>
      </c>
      <c r="AK50" s="25" t="s">
        <v>1</v>
      </c>
      <c r="AL50" s="25" t="s">
        <v>155</v>
      </c>
    </row>
    <row r="51" spans="1:38" s="172" customFormat="1" x14ac:dyDescent="0.2">
      <c r="B51" s="173"/>
      <c r="C51" s="164">
        <f t="shared" ref="C51:U51" si="7">SUM(C49:C50)</f>
        <v>0</v>
      </c>
      <c r="D51" s="164">
        <f t="shared" si="7"/>
        <v>0</v>
      </c>
      <c r="E51" s="164">
        <f t="shared" si="7"/>
        <v>0</v>
      </c>
      <c r="F51" s="164">
        <f t="shared" si="7"/>
        <v>0</v>
      </c>
      <c r="G51" s="164">
        <f t="shared" si="7"/>
        <v>0</v>
      </c>
      <c r="H51" s="164">
        <f t="shared" si="7"/>
        <v>0</v>
      </c>
      <c r="I51" s="164">
        <f t="shared" si="7"/>
        <v>0</v>
      </c>
      <c r="J51" s="164">
        <f t="shared" si="7"/>
        <v>0</v>
      </c>
      <c r="K51" s="164">
        <f t="shared" si="7"/>
        <v>0</v>
      </c>
      <c r="L51" s="164">
        <f t="shared" si="7"/>
        <v>0</v>
      </c>
      <c r="M51" s="164">
        <f t="shared" si="7"/>
        <v>0</v>
      </c>
      <c r="N51" s="164">
        <f t="shared" si="7"/>
        <v>0</v>
      </c>
      <c r="O51" s="164">
        <f t="shared" si="7"/>
        <v>0</v>
      </c>
      <c r="P51" s="164">
        <f t="shared" si="7"/>
        <v>0</v>
      </c>
      <c r="Q51" s="164">
        <f t="shared" si="7"/>
        <v>0</v>
      </c>
      <c r="R51" s="164">
        <f t="shared" si="7"/>
        <v>0</v>
      </c>
      <c r="S51" s="164">
        <f t="shared" si="7"/>
        <v>0</v>
      </c>
      <c r="T51" s="164">
        <f t="shared" si="7"/>
        <v>0</v>
      </c>
      <c r="U51" s="164">
        <f t="shared" si="7"/>
        <v>0</v>
      </c>
      <c r="V51" s="177">
        <v>0</v>
      </c>
      <c r="W51" s="177">
        <v>0</v>
      </c>
      <c r="X51" s="178">
        <v>0</v>
      </c>
      <c r="Y51" s="164">
        <f>SUM(Y49:Y50)</f>
        <v>0</v>
      </c>
      <c r="Z51" s="164">
        <f>SUM(Z49:Z50)</f>
        <v>0</v>
      </c>
      <c r="AA51" s="164">
        <f>SUM(AA49:AA50)</f>
        <v>0</v>
      </c>
      <c r="AB51" s="174">
        <v>0</v>
      </c>
      <c r="AC51" s="164">
        <f t="shared" ref="AC51:AI51" si="8">SUM(AC49:AC50)</f>
        <v>0</v>
      </c>
      <c r="AD51" s="164">
        <f t="shared" si="8"/>
        <v>0</v>
      </c>
      <c r="AE51" s="164">
        <f t="shared" si="8"/>
        <v>0</v>
      </c>
      <c r="AF51" s="164">
        <f t="shared" si="8"/>
        <v>0</v>
      </c>
      <c r="AG51" s="164">
        <f t="shared" si="8"/>
        <v>0</v>
      </c>
      <c r="AH51" s="164">
        <f t="shared" si="8"/>
        <v>0</v>
      </c>
      <c r="AI51" s="164">
        <f t="shared" si="8"/>
        <v>0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abSelected="1" topLeftCell="A22" zoomScale="70" zoomScaleNormal="70" workbookViewId="0">
      <selection activeCell="J55" sqref="J55"/>
    </sheetView>
  </sheetViews>
  <sheetFormatPr defaultColWidth="8.85546875" defaultRowHeight="12.75" x14ac:dyDescent="0.2"/>
  <cols>
    <col min="1" max="1" width="9.7109375" bestFit="1" customWidth="1"/>
    <col min="2" max="2" width="26" style="143" bestFit="1" customWidth="1"/>
    <col min="3" max="3" width="3.42578125" bestFit="1" customWidth="1"/>
    <col min="4" max="4" width="3.85546875" bestFit="1" customWidth="1"/>
    <col min="5" max="6" width="2.85546875" bestFit="1" customWidth="1"/>
    <col min="7" max="8" width="3.85546875" bestFit="1" customWidth="1"/>
    <col min="9" max="9" width="4.28515625" bestFit="1" customWidth="1"/>
    <col min="10" max="10" width="4.85546875" bestFit="1" customWidth="1"/>
    <col min="11" max="11" width="4" bestFit="1" customWidth="1"/>
    <col min="12" max="12" width="4.28515625" bestFit="1" customWidth="1"/>
    <col min="13" max="13" width="5.42578125" bestFit="1" customWidth="1"/>
    <col min="14" max="14" width="3.85546875" bestFit="1" customWidth="1"/>
    <col min="15" max="15" width="5.42578125" bestFit="1" customWidth="1"/>
    <col min="16" max="16" width="3.85546875" bestFit="1" customWidth="1"/>
    <col min="17" max="17" width="5" bestFit="1" customWidth="1"/>
    <col min="18" max="18" width="5.42578125" bestFit="1" customWidth="1"/>
    <col min="19" max="19" width="6" bestFit="1" customWidth="1"/>
    <col min="20" max="20" width="4" bestFit="1" customWidth="1"/>
    <col min="21" max="21" width="4" customWidth="1"/>
    <col min="22" max="24" width="7.85546875" bestFit="1" customWidth="1"/>
    <col min="25" max="25" width="4" bestFit="1" customWidth="1"/>
    <col min="26" max="27" width="2.42578125" bestFit="1" customWidth="1"/>
    <col min="28" max="28" width="7.85546875" bestFit="1" customWidth="1"/>
    <col min="29" max="32" width="4" bestFit="1" customWidth="1"/>
    <col min="33" max="33" width="2.85546875" bestFit="1" customWidth="1"/>
    <col min="34" max="34" width="4" bestFit="1" customWidth="1"/>
    <col min="35" max="35" width="5.7109375" bestFit="1" customWidth="1"/>
    <col min="36" max="36" width="9.7109375" bestFit="1" customWidth="1"/>
    <col min="37" max="37" width="12.42578125" bestFit="1" customWidth="1"/>
    <col min="38" max="38" width="23.85546875" bestFit="1" customWidth="1"/>
  </cols>
  <sheetData>
    <row r="1" spans="1:38" ht="18" x14ac:dyDescent="0.25">
      <c r="A1" s="239" t="s">
        <v>200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46" t="s">
        <v>17</v>
      </c>
      <c r="W2" s="47" t="s">
        <v>18</v>
      </c>
      <c r="X2" s="48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1">
        <v>1</v>
      </c>
      <c r="B3" s="141" t="s">
        <v>289</v>
      </c>
      <c r="C3" s="1">
        <v>1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9">
        <v>0</v>
      </c>
      <c r="R3" s="8">
        <v>2</v>
      </c>
      <c r="S3" s="8">
        <v>0</v>
      </c>
      <c r="T3" s="8">
        <v>0</v>
      </c>
      <c r="U3" s="9">
        <v>0</v>
      </c>
      <c r="V3" s="7">
        <v>0</v>
      </c>
      <c r="W3" s="6">
        <v>0</v>
      </c>
      <c r="X3" s="24">
        <v>0</v>
      </c>
      <c r="Y3" s="3">
        <v>0</v>
      </c>
      <c r="Z3" s="3">
        <v>0</v>
      </c>
      <c r="AA3" s="3">
        <v>0</v>
      </c>
      <c r="AB3" s="34">
        <v>0</v>
      </c>
      <c r="AC3" s="5">
        <v>0</v>
      </c>
      <c r="AD3" s="5">
        <v>0</v>
      </c>
      <c r="AE3" s="5">
        <v>0</v>
      </c>
      <c r="AF3" s="5">
        <v>0</v>
      </c>
      <c r="AG3" s="5">
        <v>1</v>
      </c>
      <c r="AH3" s="5">
        <v>0</v>
      </c>
      <c r="AI3" s="5">
        <v>1</v>
      </c>
      <c r="AJ3" s="1">
        <v>2</v>
      </c>
      <c r="AK3" s="137" t="s">
        <v>162</v>
      </c>
      <c r="AL3" s="139" t="s">
        <v>168</v>
      </c>
    </row>
    <row r="4" spans="1:38" x14ac:dyDescent="0.2">
      <c r="A4" s="1">
        <v>2</v>
      </c>
      <c r="B4" s="141" t="s">
        <v>290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9">
        <v>0</v>
      </c>
      <c r="R4" s="8">
        <v>0</v>
      </c>
      <c r="S4" s="8">
        <v>0</v>
      </c>
      <c r="T4" s="8">
        <v>0</v>
      </c>
      <c r="U4" s="9">
        <v>0</v>
      </c>
      <c r="V4" s="7">
        <v>0</v>
      </c>
      <c r="W4" s="6">
        <v>0</v>
      </c>
      <c r="X4" s="24">
        <v>0</v>
      </c>
      <c r="Y4" s="3">
        <v>0</v>
      </c>
      <c r="Z4" s="3">
        <v>0</v>
      </c>
      <c r="AA4" s="3">
        <v>0</v>
      </c>
      <c r="AB4" s="34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1" t="s">
        <v>1</v>
      </c>
      <c r="AK4" s="137" t="s">
        <v>1</v>
      </c>
      <c r="AL4" s="137" t="s">
        <v>153</v>
      </c>
    </row>
    <row r="5" spans="1:38" x14ac:dyDescent="0.2">
      <c r="A5" s="1">
        <v>3</v>
      </c>
      <c r="B5" s="141" t="s">
        <v>291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9">
        <v>0</v>
      </c>
      <c r="R5" s="8">
        <v>0</v>
      </c>
      <c r="S5" s="8">
        <v>0</v>
      </c>
      <c r="T5" s="8">
        <v>0</v>
      </c>
      <c r="U5" s="9">
        <v>0</v>
      </c>
      <c r="V5" s="7">
        <v>0</v>
      </c>
      <c r="W5" s="6">
        <v>0</v>
      </c>
      <c r="X5" s="24">
        <v>0</v>
      </c>
      <c r="Y5" s="3">
        <v>0</v>
      </c>
      <c r="Z5" s="3">
        <v>0</v>
      </c>
      <c r="AA5" s="3">
        <v>0</v>
      </c>
      <c r="AB5" s="34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1" t="s">
        <v>1</v>
      </c>
      <c r="AK5" s="137" t="s">
        <v>1</v>
      </c>
      <c r="AL5" s="137" t="s">
        <v>153</v>
      </c>
    </row>
    <row r="6" spans="1:38" x14ac:dyDescent="0.2">
      <c r="A6" s="1">
        <v>4</v>
      </c>
      <c r="B6" s="141" t="s">
        <v>292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9">
        <v>0</v>
      </c>
      <c r="R6" s="8">
        <v>0</v>
      </c>
      <c r="S6" s="8">
        <v>0</v>
      </c>
      <c r="T6" s="8">
        <v>0</v>
      </c>
      <c r="U6" s="9">
        <v>0</v>
      </c>
      <c r="V6" s="7">
        <v>0</v>
      </c>
      <c r="W6" s="6">
        <v>0</v>
      </c>
      <c r="X6" s="24">
        <v>0</v>
      </c>
      <c r="Y6" s="3">
        <v>0</v>
      </c>
      <c r="Z6" s="3">
        <v>0</v>
      </c>
      <c r="AA6" s="3">
        <v>0</v>
      </c>
      <c r="AB6" s="34">
        <v>0</v>
      </c>
      <c r="AC6" s="5">
        <v>0</v>
      </c>
      <c r="AD6" s="5">
        <v>0</v>
      </c>
      <c r="AE6" s="5">
        <v>0</v>
      </c>
      <c r="AF6" s="5">
        <v>0</v>
      </c>
      <c r="AG6" s="5">
        <v>1</v>
      </c>
      <c r="AH6" s="5">
        <v>0</v>
      </c>
      <c r="AI6" s="5">
        <v>1</v>
      </c>
      <c r="AJ6" s="1">
        <v>7</v>
      </c>
      <c r="AK6" s="137" t="s">
        <v>156</v>
      </c>
      <c r="AL6" s="137" t="s">
        <v>1</v>
      </c>
    </row>
    <row r="7" spans="1:38" x14ac:dyDescent="0.2">
      <c r="A7" s="1">
        <v>5</v>
      </c>
      <c r="B7" s="141" t="s">
        <v>293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9">
        <v>0</v>
      </c>
      <c r="R7" s="8">
        <v>0</v>
      </c>
      <c r="S7" s="8">
        <v>0</v>
      </c>
      <c r="T7" s="8">
        <v>0</v>
      </c>
      <c r="U7" s="9">
        <v>0</v>
      </c>
      <c r="V7" s="7">
        <v>0</v>
      </c>
      <c r="W7" s="6">
        <v>0</v>
      </c>
      <c r="X7" s="24">
        <v>0</v>
      </c>
      <c r="Y7" s="3">
        <v>0</v>
      </c>
      <c r="Z7" s="3">
        <v>0</v>
      </c>
      <c r="AA7" s="3">
        <v>0</v>
      </c>
      <c r="AB7" s="34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1" t="s">
        <v>1</v>
      </c>
      <c r="AK7" s="137" t="s">
        <v>1</v>
      </c>
      <c r="AL7" s="137" t="s">
        <v>153</v>
      </c>
    </row>
    <row r="8" spans="1:38" x14ac:dyDescent="0.2">
      <c r="A8" s="1">
        <v>6</v>
      </c>
      <c r="B8" s="141" t="s">
        <v>294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7">
        <v>0</v>
      </c>
      <c r="W8" s="6">
        <v>0</v>
      </c>
      <c r="X8" s="24">
        <v>0</v>
      </c>
      <c r="Y8" s="3">
        <v>0</v>
      </c>
      <c r="Z8" s="3">
        <v>0</v>
      </c>
      <c r="AA8" s="3">
        <v>0</v>
      </c>
      <c r="AB8" s="34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1" t="s">
        <v>1</v>
      </c>
      <c r="AK8" s="137" t="s">
        <v>1</v>
      </c>
      <c r="AL8" s="137" t="s">
        <v>153</v>
      </c>
    </row>
    <row r="9" spans="1:38" x14ac:dyDescent="0.2">
      <c r="A9" s="1">
        <v>7</v>
      </c>
      <c r="B9" s="141" t="s">
        <v>295</v>
      </c>
      <c r="C9" s="1">
        <v>2</v>
      </c>
      <c r="D9" s="1">
        <v>1</v>
      </c>
      <c r="E9" s="1">
        <v>2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0</v>
      </c>
      <c r="Q9" s="9">
        <v>0</v>
      </c>
      <c r="R9" s="8">
        <v>0</v>
      </c>
      <c r="S9" s="8">
        <v>0</v>
      </c>
      <c r="T9" s="8">
        <v>0</v>
      </c>
      <c r="U9" s="9">
        <v>0</v>
      </c>
      <c r="V9" s="7">
        <f t="shared" ref="V9:V24" si="0">F9/D9</f>
        <v>1</v>
      </c>
      <c r="W9" s="6">
        <f t="shared" ref="W9:W24" si="1">(F9+L9+M9)/C9</f>
        <v>0.5</v>
      </c>
      <c r="X9" s="24">
        <f t="shared" ref="X9:X24" si="2">N9/D9</f>
        <v>1</v>
      </c>
      <c r="Y9" s="3">
        <v>0</v>
      </c>
      <c r="Z9" s="3">
        <v>0</v>
      </c>
      <c r="AA9" s="3">
        <v>0</v>
      </c>
      <c r="AB9" s="34">
        <v>0</v>
      </c>
      <c r="AC9" s="5">
        <v>0</v>
      </c>
      <c r="AD9" s="5">
        <v>0</v>
      </c>
      <c r="AE9" s="5">
        <v>0</v>
      </c>
      <c r="AF9" s="5">
        <v>0</v>
      </c>
      <c r="AG9" s="5">
        <v>1</v>
      </c>
      <c r="AH9" s="5">
        <v>0</v>
      </c>
      <c r="AI9" s="5">
        <v>3</v>
      </c>
      <c r="AJ9" s="1">
        <v>9</v>
      </c>
      <c r="AK9" s="137" t="s">
        <v>157</v>
      </c>
      <c r="AL9" s="137" t="s">
        <v>273</v>
      </c>
    </row>
    <row r="10" spans="1:38" x14ac:dyDescent="0.2">
      <c r="A10" s="1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38" x14ac:dyDescent="0.2">
      <c r="A11" s="1">
        <v>9</v>
      </c>
      <c r="B11" s="141" t="s">
        <v>297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9">
        <v>0</v>
      </c>
      <c r="R11" s="8">
        <v>0</v>
      </c>
      <c r="S11" s="8">
        <v>0</v>
      </c>
      <c r="T11" s="8">
        <v>0</v>
      </c>
      <c r="U11" s="9">
        <v>0</v>
      </c>
      <c r="V11" s="7">
        <v>0</v>
      </c>
      <c r="W11" s="6">
        <v>0</v>
      </c>
      <c r="X11" s="24">
        <v>0</v>
      </c>
      <c r="Y11" s="3">
        <v>0</v>
      </c>
      <c r="Z11" s="3">
        <v>0</v>
      </c>
      <c r="AA11" s="3">
        <v>0</v>
      </c>
      <c r="AB11" s="34">
        <v>0</v>
      </c>
      <c r="AC11" s="5">
        <v>0</v>
      </c>
      <c r="AD11" s="5">
        <v>0</v>
      </c>
      <c r="AE11" s="5">
        <v>0</v>
      </c>
      <c r="AF11" s="5">
        <v>0</v>
      </c>
      <c r="AG11" s="5">
        <v>1</v>
      </c>
      <c r="AH11" s="5">
        <v>0</v>
      </c>
      <c r="AI11" s="5">
        <v>1</v>
      </c>
      <c r="AJ11" s="1">
        <v>6</v>
      </c>
      <c r="AK11" s="137" t="s">
        <v>156</v>
      </c>
      <c r="AL11" s="18" t="s">
        <v>1</v>
      </c>
    </row>
    <row r="12" spans="1:38" x14ac:dyDescent="0.2">
      <c r="A12" s="1">
        <v>10</v>
      </c>
      <c r="B12" s="141" t="s">
        <v>298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9">
        <v>0</v>
      </c>
      <c r="R12" s="8">
        <v>0</v>
      </c>
      <c r="S12" s="8">
        <v>0</v>
      </c>
      <c r="T12" s="8">
        <v>0</v>
      </c>
      <c r="U12" s="9">
        <v>0</v>
      </c>
      <c r="V12" s="7">
        <v>0</v>
      </c>
      <c r="W12" s="6">
        <v>0</v>
      </c>
      <c r="X12" s="24">
        <v>0</v>
      </c>
      <c r="Y12" s="3">
        <v>0</v>
      </c>
      <c r="Z12" s="3">
        <v>0</v>
      </c>
      <c r="AA12" s="3">
        <v>0</v>
      </c>
      <c r="AB12" s="34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1" t="s">
        <v>1</v>
      </c>
      <c r="AK12" s="137" t="s">
        <v>1</v>
      </c>
      <c r="AL12" s="137" t="s">
        <v>153</v>
      </c>
    </row>
    <row r="13" spans="1:38" x14ac:dyDescent="0.2">
      <c r="A13" s="1">
        <v>11</v>
      </c>
      <c r="B13" s="141" t="s">
        <v>298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9">
        <v>0</v>
      </c>
      <c r="R13" s="8">
        <v>0</v>
      </c>
      <c r="S13" s="8">
        <v>0</v>
      </c>
      <c r="T13" s="8">
        <v>0</v>
      </c>
      <c r="U13" s="9">
        <v>0</v>
      </c>
      <c r="V13" s="7">
        <v>0</v>
      </c>
      <c r="W13" s="6">
        <v>0</v>
      </c>
      <c r="X13" s="24">
        <v>0</v>
      </c>
      <c r="Y13" s="3">
        <v>0</v>
      </c>
      <c r="Z13" s="3">
        <v>0</v>
      </c>
      <c r="AA13" s="3">
        <v>0</v>
      </c>
      <c r="AB13" s="34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1" t="s">
        <v>1</v>
      </c>
      <c r="AK13" s="137" t="s">
        <v>1</v>
      </c>
      <c r="AL13" s="137" t="s">
        <v>153</v>
      </c>
    </row>
    <row r="14" spans="1:38" x14ac:dyDescent="0.2">
      <c r="A14" s="1">
        <v>12</v>
      </c>
      <c r="B14" s="141" t="s">
        <v>374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9">
        <v>0</v>
      </c>
      <c r="R14" s="8">
        <v>0</v>
      </c>
      <c r="S14" s="8">
        <v>0</v>
      </c>
      <c r="T14" s="8">
        <v>0</v>
      </c>
      <c r="U14" s="9">
        <v>0</v>
      </c>
      <c r="V14" s="7">
        <v>0</v>
      </c>
      <c r="W14" s="6">
        <v>0</v>
      </c>
      <c r="X14" s="24">
        <v>0</v>
      </c>
      <c r="Y14" s="3">
        <v>0</v>
      </c>
      <c r="Z14" s="3">
        <v>0</v>
      </c>
      <c r="AA14" s="3">
        <v>0</v>
      </c>
      <c r="AB14" s="34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1" t="s">
        <v>1</v>
      </c>
      <c r="AK14" s="137" t="s">
        <v>1</v>
      </c>
      <c r="AL14" s="137" t="s">
        <v>155</v>
      </c>
    </row>
    <row r="15" spans="1:38" x14ac:dyDescent="0.2">
      <c r="A15" s="1">
        <v>13</v>
      </c>
      <c r="B15" s="141" t="s">
        <v>374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9">
        <v>0</v>
      </c>
      <c r="R15" s="8">
        <v>0</v>
      </c>
      <c r="S15" s="8">
        <v>0</v>
      </c>
      <c r="T15" s="8">
        <v>0</v>
      </c>
      <c r="U15" s="9">
        <v>0</v>
      </c>
      <c r="V15" s="7">
        <v>0</v>
      </c>
      <c r="W15" s="6">
        <v>0</v>
      </c>
      <c r="X15" s="24">
        <v>0</v>
      </c>
      <c r="Y15" s="3">
        <v>0</v>
      </c>
      <c r="Z15" s="3">
        <v>0</v>
      </c>
      <c r="AA15" s="3">
        <v>0</v>
      </c>
      <c r="AB15" s="34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1" t="s">
        <v>1</v>
      </c>
      <c r="AK15" s="137" t="s">
        <v>1</v>
      </c>
      <c r="AL15" s="137" t="s">
        <v>155</v>
      </c>
    </row>
    <row r="16" spans="1:38" x14ac:dyDescent="0.2">
      <c r="A16" s="1">
        <v>14</v>
      </c>
      <c r="B16" s="141" t="s">
        <v>399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9">
        <v>0</v>
      </c>
      <c r="R16" s="8">
        <v>0</v>
      </c>
      <c r="S16" s="8">
        <v>0</v>
      </c>
      <c r="T16" s="8">
        <v>0</v>
      </c>
      <c r="U16" s="9">
        <v>0</v>
      </c>
      <c r="V16" s="7">
        <v>0</v>
      </c>
      <c r="W16" s="6">
        <v>0</v>
      </c>
      <c r="X16" s="24">
        <v>0</v>
      </c>
      <c r="Y16" s="3">
        <v>0</v>
      </c>
      <c r="Z16" s="3">
        <v>0</v>
      </c>
      <c r="AA16" s="3">
        <v>0</v>
      </c>
      <c r="AB16" s="34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1" t="s">
        <v>1</v>
      </c>
      <c r="AK16" s="137" t="s">
        <v>1</v>
      </c>
      <c r="AL16" s="137" t="s">
        <v>155</v>
      </c>
    </row>
    <row r="17" spans="1:38" x14ac:dyDescent="0.2">
      <c r="A17" s="1">
        <v>15</v>
      </c>
      <c r="B17" s="141" t="s">
        <v>403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9">
        <v>0</v>
      </c>
      <c r="R17" s="8">
        <v>0</v>
      </c>
      <c r="S17" s="8">
        <v>0</v>
      </c>
      <c r="T17" s="8">
        <v>0</v>
      </c>
      <c r="U17" s="9">
        <v>0</v>
      </c>
      <c r="V17" s="7">
        <v>0</v>
      </c>
      <c r="W17" s="6">
        <v>0</v>
      </c>
      <c r="X17" s="24">
        <v>0</v>
      </c>
      <c r="Y17" s="3">
        <v>0</v>
      </c>
      <c r="Z17" s="3">
        <v>0</v>
      </c>
      <c r="AA17" s="3">
        <v>0</v>
      </c>
      <c r="AB17" s="34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1" t="s">
        <v>1</v>
      </c>
      <c r="AK17" s="137" t="s">
        <v>1</v>
      </c>
      <c r="AL17" s="137" t="s">
        <v>155</v>
      </c>
    </row>
    <row r="18" spans="1:38" x14ac:dyDescent="0.2">
      <c r="A18" s="1">
        <v>16</v>
      </c>
      <c r="B18" s="141" t="s">
        <v>407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9">
        <v>0</v>
      </c>
      <c r="R18" s="8">
        <v>0</v>
      </c>
      <c r="S18" s="8">
        <v>0</v>
      </c>
      <c r="T18" s="8">
        <v>0</v>
      </c>
      <c r="U18" s="9">
        <v>0</v>
      </c>
      <c r="V18" s="7">
        <v>0</v>
      </c>
      <c r="W18" s="6">
        <v>0</v>
      </c>
      <c r="X18" s="24">
        <v>0</v>
      </c>
      <c r="Y18" s="3">
        <v>0</v>
      </c>
      <c r="Z18" s="3">
        <v>0</v>
      </c>
      <c r="AA18" s="3">
        <v>0</v>
      </c>
      <c r="AB18" s="34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1" t="s">
        <v>1</v>
      </c>
      <c r="AK18" s="137" t="s">
        <v>1</v>
      </c>
      <c r="AL18" s="137" t="s">
        <v>155</v>
      </c>
    </row>
    <row r="19" spans="1:38" x14ac:dyDescent="0.2">
      <c r="A19" s="1">
        <v>17</v>
      </c>
      <c r="B19" s="141" t="s">
        <v>407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0</v>
      </c>
      <c r="R19" s="8">
        <v>0</v>
      </c>
      <c r="S19" s="8">
        <v>0</v>
      </c>
      <c r="T19" s="8">
        <v>0</v>
      </c>
      <c r="U19" s="9">
        <v>0</v>
      </c>
      <c r="V19" s="7">
        <v>0</v>
      </c>
      <c r="W19" s="6">
        <v>0</v>
      </c>
      <c r="X19" s="24">
        <v>0</v>
      </c>
      <c r="Y19" s="3">
        <v>0</v>
      </c>
      <c r="Z19" s="3">
        <v>0</v>
      </c>
      <c r="AA19" s="3">
        <v>0</v>
      </c>
      <c r="AB19" s="34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1" t="s">
        <v>1</v>
      </c>
      <c r="AK19" s="137" t="s">
        <v>1</v>
      </c>
      <c r="AL19" s="137" t="s">
        <v>155</v>
      </c>
    </row>
    <row r="20" spans="1:38" x14ac:dyDescent="0.2">
      <c r="A20" s="3">
        <v>18</v>
      </c>
      <c r="B20" s="141" t="s">
        <v>450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9">
        <v>0</v>
      </c>
      <c r="R20" s="8">
        <v>0</v>
      </c>
      <c r="S20" s="8">
        <v>0</v>
      </c>
      <c r="T20" s="8">
        <v>0</v>
      </c>
      <c r="U20" s="9">
        <v>0</v>
      </c>
      <c r="V20" s="7">
        <v>0</v>
      </c>
      <c r="W20" s="6">
        <v>0</v>
      </c>
      <c r="X20" s="24">
        <v>0</v>
      </c>
      <c r="Y20" s="3">
        <v>0</v>
      </c>
      <c r="Z20" s="3">
        <v>0</v>
      </c>
      <c r="AA20" s="3">
        <v>0</v>
      </c>
      <c r="AB20" s="34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1" t="s">
        <v>1</v>
      </c>
      <c r="AK20" s="137" t="s">
        <v>1</v>
      </c>
      <c r="AL20" s="137" t="s">
        <v>155</v>
      </c>
    </row>
    <row r="21" spans="1:38" x14ac:dyDescent="0.2">
      <c r="A21" s="3">
        <v>19</v>
      </c>
      <c r="B21" s="141" t="s">
        <v>450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9">
        <v>0</v>
      </c>
      <c r="R21" s="8">
        <v>0</v>
      </c>
      <c r="S21" s="8">
        <v>0</v>
      </c>
      <c r="T21" s="8">
        <v>0</v>
      </c>
      <c r="U21" s="9">
        <v>0</v>
      </c>
      <c r="V21" s="7">
        <v>0</v>
      </c>
      <c r="W21" s="6">
        <v>0</v>
      </c>
      <c r="X21" s="24">
        <v>0</v>
      </c>
      <c r="Y21" s="3">
        <v>0</v>
      </c>
      <c r="Z21" s="3">
        <v>0</v>
      </c>
      <c r="AA21" s="3">
        <v>0</v>
      </c>
      <c r="AB21" s="34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1" t="s">
        <v>1</v>
      </c>
      <c r="AK21" s="137" t="s">
        <v>1</v>
      </c>
      <c r="AL21" s="137" t="s">
        <v>155</v>
      </c>
    </row>
    <row r="22" spans="1:38" x14ac:dyDescent="0.2">
      <c r="A22" s="3">
        <v>20</v>
      </c>
      <c r="B22" s="141" t="s">
        <v>474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9">
        <v>0</v>
      </c>
      <c r="R22" s="8">
        <v>1</v>
      </c>
      <c r="S22" s="8">
        <v>0</v>
      </c>
      <c r="T22" s="8">
        <v>0</v>
      </c>
      <c r="U22" s="9">
        <v>0</v>
      </c>
      <c r="V22" s="7">
        <f t="shared" si="0"/>
        <v>0</v>
      </c>
      <c r="W22" s="7">
        <f t="shared" si="1"/>
        <v>0</v>
      </c>
      <c r="X22" s="24">
        <f t="shared" si="2"/>
        <v>0</v>
      </c>
      <c r="Y22" s="3">
        <v>0</v>
      </c>
      <c r="Z22" s="3">
        <v>0</v>
      </c>
      <c r="AA22" s="3">
        <v>0</v>
      </c>
      <c r="AB22" s="34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5">
        <v>0</v>
      </c>
      <c r="AI22" s="5">
        <v>1</v>
      </c>
      <c r="AJ22" s="1">
        <v>6</v>
      </c>
      <c r="AK22" s="137" t="s">
        <v>489</v>
      </c>
      <c r="AL22" s="18" t="s">
        <v>164</v>
      </c>
    </row>
    <row r="23" spans="1:38" x14ac:dyDescent="0.2">
      <c r="A23" s="3">
        <v>21</v>
      </c>
      <c r="B23" s="141" t="s">
        <v>490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9">
        <v>0</v>
      </c>
      <c r="R23" s="8">
        <v>0</v>
      </c>
      <c r="S23" s="8">
        <v>0</v>
      </c>
      <c r="T23" s="8">
        <v>0</v>
      </c>
      <c r="U23" s="9">
        <v>0</v>
      </c>
      <c r="V23" s="7">
        <v>0</v>
      </c>
      <c r="W23" s="7">
        <v>0</v>
      </c>
      <c r="X23" s="24">
        <v>0</v>
      </c>
      <c r="Y23" s="3">
        <v>0</v>
      </c>
      <c r="Z23" s="3">
        <v>0</v>
      </c>
      <c r="AA23" s="3">
        <v>0</v>
      </c>
      <c r="AB23" s="34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1" t="s">
        <v>1</v>
      </c>
      <c r="AK23" s="137" t="s">
        <v>1</v>
      </c>
      <c r="AL23" s="18" t="s">
        <v>153</v>
      </c>
    </row>
    <row r="24" spans="1:38" x14ac:dyDescent="0.2">
      <c r="A24" s="3">
        <v>22</v>
      </c>
      <c r="B24" s="141" t="s">
        <v>474</v>
      </c>
      <c r="C24" s="3">
        <v>1</v>
      </c>
      <c r="D24" s="3">
        <v>1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</v>
      </c>
      <c r="O24" s="3">
        <v>0</v>
      </c>
      <c r="P24" s="3">
        <v>0</v>
      </c>
      <c r="Q24" s="1">
        <v>0</v>
      </c>
      <c r="R24" s="1">
        <v>0</v>
      </c>
      <c r="S24" s="1">
        <v>0</v>
      </c>
      <c r="T24" s="8">
        <v>0</v>
      </c>
      <c r="U24" s="10">
        <v>0</v>
      </c>
      <c r="V24" s="7">
        <f t="shared" si="0"/>
        <v>1</v>
      </c>
      <c r="W24" s="7">
        <f t="shared" si="1"/>
        <v>1</v>
      </c>
      <c r="X24" s="24">
        <f t="shared" si="2"/>
        <v>1</v>
      </c>
      <c r="Y24" s="3">
        <v>0</v>
      </c>
      <c r="Z24" s="3">
        <v>0</v>
      </c>
      <c r="AA24" s="3">
        <v>0</v>
      </c>
      <c r="AB24" s="34">
        <v>0</v>
      </c>
      <c r="AC24" s="3">
        <v>0</v>
      </c>
      <c r="AD24" s="3">
        <v>0</v>
      </c>
      <c r="AE24" s="3">
        <v>0</v>
      </c>
      <c r="AF24" s="3">
        <v>0</v>
      </c>
      <c r="AG24" s="1">
        <v>1</v>
      </c>
      <c r="AH24" s="1">
        <v>0</v>
      </c>
      <c r="AI24" s="1">
        <v>2</v>
      </c>
      <c r="AJ24" s="1">
        <v>9</v>
      </c>
      <c r="AK24" s="1" t="s">
        <v>156</v>
      </c>
      <c r="AL24" s="1" t="s">
        <v>152</v>
      </c>
    </row>
    <row r="25" spans="1:38" x14ac:dyDescent="0.2">
      <c r="A25" s="3">
        <v>23</v>
      </c>
      <c r="B25" s="141" t="s">
        <v>522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10">
        <v>0</v>
      </c>
      <c r="R25" s="10">
        <v>0</v>
      </c>
      <c r="S25" s="10">
        <v>0</v>
      </c>
      <c r="T25" s="9">
        <v>0</v>
      </c>
      <c r="U25" s="10">
        <v>0</v>
      </c>
      <c r="V25" s="7">
        <v>0</v>
      </c>
      <c r="W25" s="7">
        <v>0</v>
      </c>
      <c r="X25" s="24">
        <v>0</v>
      </c>
      <c r="Y25" s="3">
        <v>0</v>
      </c>
      <c r="Z25" s="3">
        <v>0</v>
      </c>
      <c r="AA25" s="3">
        <v>0</v>
      </c>
      <c r="AB25" s="34">
        <v>0</v>
      </c>
      <c r="AC25" s="3">
        <v>0</v>
      </c>
      <c r="AD25" s="3">
        <v>0</v>
      </c>
      <c r="AE25" s="3">
        <v>0</v>
      </c>
      <c r="AF25" s="3">
        <v>0</v>
      </c>
      <c r="AG25" s="1">
        <v>0</v>
      </c>
      <c r="AH25" s="1">
        <v>0</v>
      </c>
      <c r="AI25" s="1">
        <v>0</v>
      </c>
      <c r="AJ25" s="1" t="s">
        <v>1</v>
      </c>
      <c r="AK25" s="137" t="s">
        <v>1</v>
      </c>
      <c r="AL25" s="137" t="s">
        <v>153</v>
      </c>
    </row>
    <row r="26" spans="1:38" x14ac:dyDescent="0.2">
      <c r="A26" s="3">
        <v>24</v>
      </c>
      <c r="B26" s="141" t="s">
        <v>522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0">
        <v>0</v>
      </c>
      <c r="R26" s="10">
        <v>0</v>
      </c>
      <c r="S26" s="10">
        <v>0</v>
      </c>
      <c r="T26" s="9">
        <v>0</v>
      </c>
      <c r="U26" s="10">
        <v>0</v>
      </c>
      <c r="V26" s="7">
        <v>0</v>
      </c>
      <c r="W26" s="7">
        <v>0</v>
      </c>
      <c r="X26" s="24">
        <v>0</v>
      </c>
      <c r="Y26" s="3">
        <v>0</v>
      </c>
      <c r="Z26" s="3">
        <v>0</v>
      </c>
      <c r="AA26" s="3">
        <v>0</v>
      </c>
      <c r="AB26" s="34">
        <v>0</v>
      </c>
      <c r="AC26" s="3">
        <v>0</v>
      </c>
      <c r="AD26" s="3">
        <v>0</v>
      </c>
      <c r="AE26" s="3">
        <v>0</v>
      </c>
      <c r="AF26" s="3">
        <v>0</v>
      </c>
      <c r="AG26" s="1">
        <v>0</v>
      </c>
      <c r="AH26" s="1">
        <v>0</v>
      </c>
      <c r="AI26" s="1">
        <v>0</v>
      </c>
      <c r="AJ26" s="1" t="s">
        <v>1</v>
      </c>
      <c r="AK26" s="137" t="s">
        <v>1</v>
      </c>
      <c r="AL26" s="137" t="s">
        <v>153</v>
      </c>
    </row>
    <row r="27" spans="1:38" x14ac:dyDescent="0.2">
      <c r="A27" s="3">
        <v>25</v>
      </c>
      <c r="B27" s="141" t="s">
        <v>490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9">
        <v>0</v>
      </c>
      <c r="R27" s="8">
        <v>0</v>
      </c>
      <c r="S27" s="8">
        <v>0</v>
      </c>
      <c r="T27" s="8">
        <v>0</v>
      </c>
      <c r="U27" s="9">
        <v>0</v>
      </c>
      <c r="V27" s="7">
        <v>0</v>
      </c>
      <c r="W27" s="7">
        <v>0</v>
      </c>
      <c r="X27" s="24">
        <v>0</v>
      </c>
      <c r="Y27" s="3">
        <v>0</v>
      </c>
      <c r="Z27" s="3">
        <v>0</v>
      </c>
      <c r="AA27" s="3">
        <v>0</v>
      </c>
      <c r="AB27" s="34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1" t="s">
        <v>1</v>
      </c>
      <c r="AK27" s="137" t="s">
        <v>1</v>
      </c>
      <c r="AL27" s="137" t="s">
        <v>153</v>
      </c>
    </row>
    <row r="28" spans="1:38" x14ac:dyDescent="0.2">
      <c r="A28" s="3">
        <v>26</v>
      </c>
      <c r="B28" s="141" t="s">
        <v>578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9">
        <v>0</v>
      </c>
      <c r="R28" s="8">
        <v>0</v>
      </c>
      <c r="S28" s="8">
        <v>0</v>
      </c>
      <c r="T28" s="8">
        <v>0</v>
      </c>
      <c r="U28" s="9">
        <v>0</v>
      </c>
      <c r="V28" s="7">
        <v>0</v>
      </c>
      <c r="W28" s="7">
        <v>0</v>
      </c>
      <c r="X28" s="24">
        <v>0</v>
      </c>
      <c r="Y28" s="3">
        <v>0</v>
      </c>
      <c r="Z28" s="3">
        <v>0</v>
      </c>
      <c r="AA28" s="3">
        <v>0</v>
      </c>
      <c r="AB28" s="34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1" t="s">
        <v>1</v>
      </c>
      <c r="AK28" s="137" t="s">
        <v>1</v>
      </c>
      <c r="AL28" s="137" t="s">
        <v>284</v>
      </c>
    </row>
    <row r="29" spans="1:38" ht="13.5" thickBot="1" x14ac:dyDescent="0.25">
      <c r="A29" s="23">
        <v>27</v>
      </c>
      <c r="B29" s="223" t="s">
        <v>296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33">
        <v>0</v>
      </c>
      <c r="W29" s="33">
        <v>0</v>
      </c>
      <c r="X29" s="36">
        <v>0</v>
      </c>
      <c r="Y29" s="23">
        <v>0</v>
      </c>
      <c r="Z29" s="23">
        <v>0</v>
      </c>
      <c r="AA29" s="23">
        <v>0</v>
      </c>
      <c r="AB29" s="35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206" t="s">
        <v>1</v>
      </c>
      <c r="AK29" s="206" t="s">
        <v>1</v>
      </c>
      <c r="AL29" s="206" t="s">
        <v>155</v>
      </c>
    </row>
    <row r="30" spans="1:38" s="172" customFormat="1" x14ac:dyDescent="0.2">
      <c r="A30" s="166"/>
      <c r="B30" s="167"/>
      <c r="C30" s="166">
        <f t="shared" ref="C30:U30" si="3">SUM(C3:C29)</f>
        <v>5</v>
      </c>
      <c r="D30" s="166">
        <f t="shared" si="3"/>
        <v>4</v>
      </c>
      <c r="E30" s="166">
        <f t="shared" si="3"/>
        <v>2</v>
      </c>
      <c r="F30" s="166">
        <f t="shared" si="3"/>
        <v>2</v>
      </c>
      <c r="G30" s="168">
        <f t="shared" si="3"/>
        <v>0</v>
      </c>
      <c r="H30" s="168">
        <f t="shared" si="3"/>
        <v>0</v>
      </c>
      <c r="I30" s="168">
        <f t="shared" si="3"/>
        <v>0</v>
      </c>
      <c r="J30" s="168">
        <f t="shared" si="3"/>
        <v>0</v>
      </c>
      <c r="K30" s="168">
        <f t="shared" si="3"/>
        <v>1</v>
      </c>
      <c r="L30" s="168">
        <f t="shared" si="3"/>
        <v>0</v>
      </c>
      <c r="M30" s="168">
        <f t="shared" si="3"/>
        <v>0</v>
      </c>
      <c r="N30" s="168">
        <f t="shared" si="3"/>
        <v>2</v>
      </c>
      <c r="O30" s="168">
        <f t="shared" si="3"/>
        <v>0</v>
      </c>
      <c r="P30" s="168">
        <f t="shared" si="3"/>
        <v>0</v>
      </c>
      <c r="Q30" s="169">
        <f t="shared" si="3"/>
        <v>0</v>
      </c>
      <c r="R30" s="169">
        <f t="shared" si="3"/>
        <v>3</v>
      </c>
      <c r="S30" s="169">
        <f t="shared" si="3"/>
        <v>0</v>
      </c>
      <c r="T30" s="169">
        <f t="shared" si="3"/>
        <v>0</v>
      </c>
      <c r="U30" s="169">
        <f t="shared" si="3"/>
        <v>0</v>
      </c>
      <c r="V30" s="170">
        <f t="shared" ref="V30" si="4">F30/D30</f>
        <v>0.5</v>
      </c>
      <c r="W30" s="170">
        <f t="shared" ref="W30" si="5">(F30+L30+M30)/C30</f>
        <v>0.4</v>
      </c>
      <c r="X30" s="170">
        <f t="shared" ref="X30" si="6">N30/D30</f>
        <v>0.5</v>
      </c>
      <c r="Y30" s="164">
        <f>SUM(Y3:Y29)</f>
        <v>0</v>
      </c>
      <c r="Z30" s="164">
        <f>SUM(Z3:Z29)</f>
        <v>0</v>
      </c>
      <c r="AA30" s="164">
        <f>SUM(AA3:AA29)</f>
        <v>0</v>
      </c>
      <c r="AB30" s="171">
        <v>0</v>
      </c>
      <c r="AC30" s="164">
        <f t="shared" ref="AC30:AI30" si="7">SUM(AC3:AC29)</f>
        <v>0</v>
      </c>
      <c r="AD30" s="164">
        <f t="shared" si="7"/>
        <v>0</v>
      </c>
      <c r="AE30" s="164">
        <f t="shared" si="7"/>
        <v>0</v>
      </c>
      <c r="AF30" s="164">
        <f t="shared" si="7"/>
        <v>0</v>
      </c>
      <c r="AG30" s="164">
        <f t="shared" si="7"/>
        <v>6</v>
      </c>
      <c r="AH30" s="164">
        <f t="shared" si="7"/>
        <v>0</v>
      </c>
      <c r="AI30" s="164">
        <f t="shared" si="7"/>
        <v>9</v>
      </c>
      <c r="AJ30" s="164"/>
      <c r="AK30" s="164"/>
      <c r="AL30" s="164"/>
    </row>
    <row r="32" spans="1:38" x14ac:dyDescent="0.2">
      <c r="A32" s="234" t="s">
        <v>189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1">
        <v>10</v>
      </c>
      <c r="B34" s="141" t="s">
        <v>298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9">
        <v>0</v>
      </c>
      <c r="R34" s="8">
        <v>0</v>
      </c>
      <c r="S34" s="8">
        <v>0</v>
      </c>
      <c r="T34" s="8">
        <v>0</v>
      </c>
      <c r="U34" s="9">
        <v>0</v>
      </c>
      <c r="V34" s="7">
        <v>0</v>
      </c>
      <c r="W34" s="6">
        <v>0</v>
      </c>
      <c r="X34" s="24">
        <v>0</v>
      </c>
      <c r="Y34" s="3">
        <v>0</v>
      </c>
      <c r="Z34" s="3">
        <v>0</v>
      </c>
      <c r="AA34" s="3">
        <v>0</v>
      </c>
      <c r="AB34" s="34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1" t="s">
        <v>1</v>
      </c>
      <c r="AK34" s="137" t="s">
        <v>1</v>
      </c>
      <c r="AL34" s="137" t="s">
        <v>153</v>
      </c>
    </row>
    <row r="35" spans="1:38" x14ac:dyDescent="0.2">
      <c r="A35" s="1">
        <v>11</v>
      </c>
      <c r="B35" s="141" t="s">
        <v>298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9">
        <v>0</v>
      </c>
      <c r="R35" s="8">
        <v>0</v>
      </c>
      <c r="S35" s="8">
        <v>0</v>
      </c>
      <c r="T35" s="8">
        <v>0</v>
      </c>
      <c r="U35" s="9">
        <v>0</v>
      </c>
      <c r="V35" s="7">
        <v>0</v>
      </c>
      <c r="W35" s="6">
        <v>0</v>
      </c>
      <c r="X35" s="24">
        <v>0</v>
      </c>
      <c r="Y35" s="3">
        <v>0</v>
      </c>
      <c r="Z35" s="3">
        <v>0</v>
      </c>
      <c r="AA35" s="3">
        <v>0</v>
      </c>
      <c r="AB35" s="34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1" t="s">
        <v>1</v>
      </c>
      <c r="AK35" s="137" t="s">
        <v>1</v>
      </c>
      <c r="AL35" s="137" t="s">
        <v>153</v>
      </c>
    </row>
    <row r="36" spans="1:38" x14ac:dyDescent="0.2">
      <c r="A36" s="1">
        <v>12</v>
      </c>
      <c r="B36" s="141" t="s">
        <v>374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9">
        <v>0</v>
      </c>
      <c r="R36" s="8">
        <v>0</v>
      </c>
      <c r="S36" s="8">
        <v>0</v>
      </c>
      <c r="T36" s="8">
        <v>0</v>
      </c>
      <c r="U36" s="9">
        <v>0</v>
      </c>
      <c r="V36" s="7">
        <v>0</v>
      </c>
      <c r="W36" s="6">
        <v>0</v>
      </c>
      <c r="X36" s="24">
        <v>0</v>
      </c>
      <c r="Y36" s="3">
        <v>0</v>
      </c>
      <c r="Z36" s="3">
        <v>0</v>
      </c>
      <c r="AA36" s="3">
        <v>0</v>
      </c>
      <c r="AB36" s="34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1" t="s">
        <v>1</v>
      </c>
      <c r="AK36" s="137" t="s">
        <v>1</v>
      </c>
      <c r="AL36" s="137" t="s">
        <v>155</v>
      </c>
    </row>
    <row r="37" spans="1:38" x14ac:dyDescent="0.2">
      <c r="A37" s="1">
        <v>13</v>
      </c>
      <c r="B37" s="141" t="s">
        <v>374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9">
        <v>0</v>
      </c>
      <c r="R37" s="8">
        <v>0</v>
      </c>
      <c r="S37" s="8">
        <v>0</v>
      </c>
      <c r="T37" s="8">
        <v>0</v>
      </c>
      <c r="U37" s="9">
        <v>0</v>
      </c>
      <c r="V37" s="7">
        <v>0</v>
      </c>
      <c r="W37" s="6">
        <v>0</v>
      </c>
      <c r="X37" s="24">
        <v>0</v>
      </c>
      <c r="Y37" s="3">
        <v>0</v>
      </c>
      <c r="Z37" s="3">
        <v>0</v>
      </c>
      <c r="AA37" s="3">
        <v>0</v>
      </c>
      <c r="AB37" s="34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1" t="s">
        <v>1</v>
      </c>
      <c r="AK37" s="137" t="s">
        <v>1</v>
      </c>
      <c r="AL37" s="137" t="s">
        <v>155</v>
      </c>
    </row>
    <row r="38" spans="1:38" x14ac:dyDescent="0.2">
      <c r="A38" s="3">
        <v>18</v>
      </c>
      <c r="B38" s="141" t="s">
        <v>450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9">
        <v>0</v>
      </c>
      <c r="R38" s="8">
        <v>0</v>
      </c>
      <c r="S38" s="8">
        <v>0</v>
      </c>
      <c r="T38" s="8">
        <v>0</v>
      </c>
      <c r="U38" s="9">
        <v>0</v>
      </c>
      <c r="V38" s="7">
        <v>0</v>
      </c>
      <c r="W38" s="6">
        <v>0</v>
      </c>
      <c r="X38" s="24">
        <v>0</v>
      </c>
      <c r="Y38" s="3">
        <v>0</v>
      </c>
      <c r="Z38" s="3">
        <v>0</v>
      </c>
      <c r="AA38" s="3">
        <v>0</v>
      </c>
      <c r="AB38" s="34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1" t="s">
        <v>1</v>
      </c>
      <c r="AK38" s="137" t="s">
        <v>1</v>
      </c>
      <c r="AL38" s="137" t="s">
        <v>155</v>
      </c>
    </row>
    <row r="39" spans="1:38" x14ac:dyDescent="0.2">
      <c r="A39" s="3">
        <v>19</v>
      </c>
      <c r="B39" s="141" t="s">
        <v>450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9">
        <v>0</v>
      </c>
      <c r="R39" s="8">
        <v>0</v>
      </c>
      <c r="S39" s="8">
        <v>0</v>
      </c>
      <c r="T39" s="8">
        <v>0</v>
      </c>
      <c r="U39" s="9">
        <v>0</v>
      </c>
      <c r="V39" s="7">
        <v>0</v>
      </c>
      <c r="W39" s="6">
        <v>0</v>
      </c>
      <c r="X39" s="24">
        <v>0</v>
      </c>
      <c r="Y39" s="3">
        <v>0</v>
      </c>
      <c r="Z39" s="3">
        <v>0</v>
      </c>
      <c r="AA39" s="3">
        <v>0</v>
      </c>
      <c r="AB39" s="34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1" t="s">
        <v>1</v>
      </c>
      <c r="AK39" s="137" t="s">
        <v>1</v>
      </c>
      <c r="AL39" s="137" t="s">
        <v>155</v>
      </c>
    </row>
    <row r="40" spans="1:38" x14ac:dyDescent="0.2">
      <c r="A40" s="3">
        <v>21</v>
      </c>
      <c r="B40" s="141" t="s">
        <v>490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9">
        <v>0</v>
      </c>
      <c r="R40" s="8">
        <v>0</v>
      </c>
      <c r="S40" s="8">
        <v>0</v>
      </c>
      <c r="T40" s="8">
        <v>0</v>
      </c>
      <c r="U40" s="9">
        <v>0</v>
      </c>
      <c r="V40" s="7">
        <v>0</v>
      </c>
      <c r="W40" s="7">
        <v>0</v>
      </c>
      <c r="X40" s="24">
        <v>0</v>
      </c>
      <c r="Y40" s="3">
        <v>0</v>
      </c>
      <c r="Z40" s="3">
        <v>0</v>
      </c>
      <c r="AA40" s="3">
        <v>0</v>
      </c>
      <c r="AB40" s="34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1" t="s">
        <v>1</v>
      </c>
      <c r="AK40" s="137" t="s">
        <v>1</v>
      </c>
      <c r="AL40" s="18" t="s">
        <v>153</v>
      </c>
    </row>
    <row r="41" spans="1:38" x14ac:dyDescent="0.2">
      <c r="A41" s="3">
        <v>23</v>
      </c>
      <c r="B41" s="141" t="s">
        <v>522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10">
        <v>0</v>
      </c>
      <c r="R41" s="10">
        <v>0</v>
      </c>
      <c r="S41" s="10">
        <v>0</v>
      </c>
      <c r="T41" s="9">
        <v>0</v>
      </c>
      <c r="U41" s="10">
        <v>0</v>
      </c>
      <c r="V41" s="7">
        <v>0</v>
      </c>
      <c r="W41" s="7">
        <v>0</v>
      </c>
      <c r="X41" s="24">
        <v>0</v>
      </c>
      <c r="Y41" s="3">
        <v>0</v>
      </c>
      <c r="Z41" s="3">
        <v>0</v>
      </c>
      <c r="AA41" s="3">
        <v>0</v>
      </c>
      <c r="AB41" s="34">
        <v>0</v>
      </c>
      <c r="AC41" s="3">
        <v>0</v>
      </c>
      <c r="AD41" s="3">
        <v>0</v>
      </c>
      <c r="AE41" s="3">
        <v>0</v>
      </c>
      <c r="AF41" s="3">
        <v>0</v>
      </c>
      <c r="AG41" s="1">
        <v>0</v>
      </c>
      <c r="AH41" s="1">
        <v>0</v>
      </c>
      <c r="AI41" s="1">
        <v>0</v>
      </c>
      <c r="AJ41" s="1" t="s">
        <v>1</v>
      </c>
      <c r="AK41" s="137" t="s">
        <v>1</v>
      </c>
      <c r="AL41" s="137" t="s">
        <v>153</v>
      </c>
    </row>
    <row r="42" spans="1:38" x14ac:dyDescent="0.2">
      <c r="A42" s="3">
        <v>24</v>
      </c>
      <c r="B42" s="141" t="s">
        <v>522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10">
        <v>0</v>
      </c>
      <c r="R42" s="10">
        <v>0</v>
      </c>
      <c r="S42" s="10">
        <v>0</v>
      </c>
      <c r="T42" s="9">
        <v>0</v>
      </c>
      <c r="U42" s="10">
        <v>0</v>
      </c>
      <c r="V42" s="7">
        <v>0</v>
      </c>
      <c r="W42" s="7">
        <v>0</v>
      </c>
      <c r="X42" s="24">
        <v>0</v>
      </c>
      <c r="Y42" s="3">
        <v>0</v>
      </c>
      <c r="Z42" s="3">
        <v>0</v>
      </c>
      <c r="AA42" s="3">
        <v>0</v>
      </c>
      <c r="AB42" s="34">
        <v>0</v>
      </c>
      <c r="AC42" s="3">
        <v>0</v>
      </c>
      <c r="AD42" s="3">
        <v>0</v>
      </c>
      <c r="AE42" s="3">
        <v>0</v>
      </c>
      <c r="AF42" s="3">
        <v>0</v>
      </c>
      <c r="AG42" s="1">
        <v>0</v>
      </c>
      <c r="AH42" s="1">
        <v>0</v>
      </c>
      <c r="AI42" s="1">
        <v>0</v>
      </c>
      <c r="AJ42" s="1" t="s">
        <v>1</v>
      </c>
      <c r="AK42" s="137" t="s">
        <v>1</v>
      </c>
      <c r="AL42" s="137" t="s">
        <v>153</v>
      </c>
    </row>
    <row r="43" spans="1:38" ht="13.5" thickBot="1" x14ac:dyDescent="0.25">
      <c r="A43" s="23">
        <v>25</v>
      </c>
      <c r="B43" s="204" t="s">
        <v>490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33">
        <v>0</v>
      </c>
      <c r="W43" s="33">
        <v>0</v>
      </c>
      <c r="X43" s="36">
        <v>0</v>
      </c>
      <c r="Y43" s="23">
        <v>0</v>
      </c>
      <c r="Z43" s="23">
        <v>0</v>
      </c>
      <c r="AA43" s="23">
        <v>0</v>
      </c>
      <c r="AB43" s="35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23" t="s">
        <v>1</v>
      </c>
      <c r="AK43" s="182" t="s">
        <v>1</v>
      </c>
      <c r="AL43" s="182" t="s">
        <v>153</v>
      </c>
    </row>
    <row r="44" spans="1:38" s="172" customFormat="1" x14ac:dyDescent="0.2">
      <c r="B44" s="173"/>
      <c r="C44" s="164">
        <f t="shared" ref="C44:U44" si="8">SUM(C34:C43)</f>
        <v>0</v>
      </c>
      <c r="D44" s="164">
        <f t="shared" si="8"/>
        <v>0</v>
      </c>
      <c r="E44" s="164">
        <f t="shared" si="8"/>
        <v>0</v>
      </c>
      <c r="F44" s="164">
        <f t="shared" si="8"/>
        <v>0</v>
      </c>
      <c r="G44" s="164">
        <f t="shared" si="8"/>
        <v>0</v>
      </c>
      <c r="H44" s="164">
        <f t="shared" si="8"/>
        <v>0</v>
      </c>
      <c r="I44" s="164">
        <f t="shared" si="8"/>
        <v>0</v>
      </c>
      <c r="J44" s="164">
        <f t="shared" si="8"/>
        <v>0</v>
      </c>
      <c r="K44" s="164">
        <f t="shared" si="8"/>
        <v>0</v>
      </c>
      <c r="L44" s="164">
        <f t="shared" si="8"/>
        <v>0</v>
      </c>
      <c r="M44" s="164">
        <f t="shared" si="8"/>
        <v>0</v>
      </c>
      <c r="N44" s="164">
        <f t="shared" si="8"/>
        <v>0</v>
      </c>
      <c r="O44" s="164">
        <f t="shared" si="8"/>
        <v>0</v>
      </c>
      <c r="P44" s="164">
        <f t="shared" si="8"/>
        <v>0</v>
      </c>
      <c r="Q44" s="164">
        <f t="shared" si="8"/>
        <v>0</v>
      </c>
      <c r="R44" s="164">
        <f t="shared" si="8"/>
        <v>0</v>
      </c>
      <c r="S44" s="164">
        <f t="shared" si="8"/>
        <v>0</v>
      </c>
      <c r="T44" s="164">
        <f t="shared" si="8"/>
        <v>0</v>
      </c>
      <c r="U44" s="164">
        <f t="shared" si="8"/>
        <v>0</v>
      </c>
      <c r="V44" s="174">
        <v>0</v>
      </c>
      <c r="W44" s="174">
        <v>0</v>
      </c>
      <c r="X44" s="175">
        <v>0</v>
      </c>
      <c r="Y44" s="164">
        <v>0</v>
      </c>
      <c r="Z44" s="164">
        <v>0</v>
      </c>
      <c r="AA44" s="164">
        <v>0</v>
      </c>
      <c r="AB44" s="174">
        <v>0</v>
      </c>
      <c r="AC44" s="164">
        <f t="shared" ref="AC44:AI44" si="9">SUM(AC34:AC43)</f>
        <v>0</v>
      </c>
      <c r="AD44" s="164">
        <f t="shared" si="9"/>
        <v>0</v>
      </c>
      <c r="AE44" s="164">
        <f t="shared" si="9"/>
        <v>0</v>
      </c>
      <c r="AF44" s="164">
        <f t="shared" si="9"/>
        <v>0</v>
      </c>
      <c r="AG44" s="164">
        <f t="shared" si="9"/>
        <v>0</v>
      </c>
      <c r="AH44" s="164">
        <f t="shared" si="9"/>
        <v>0</v>
      </c>
      <c r="AI44" s="164">
        <f t="shared" si="9"/>
        <v>0</v>
      </c>
      <c r="AJ44" s="164"/>
      <c r="AK44" s="164"/>
      <c r="AL44" s="164"/>
    </row>
    <row r="47" spans="1:38" x14ac:dyDescent="0.2">
      <c r="A47" s="234" t="s">
        <v>190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3">
        <v>26</v>
      </c>
      <c r="B49" s="141" t="s">
        <v>578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9">
        <v>0</v>
      </c>
      <c r="R49" s="8">
        <v>0</v>
      </c>
      <c r="S49" s="8">
        <v>0</v>
      </c>
      <c r="T49" s="8">
        <v>0</v>
      </c>
      <c r="U49" s="9">
        <v>0</v>
      </c>
      <c r="V49" s="7">
        <v>0</v>
      </c>
      <c r="W49" s="7">
        <v>0</v>
      </c>
      <c r="X49" s="24">
        <v>0</v>
      </c>
      <c r="Y49" s="3">
        <v>0</v>
      </c>
      <c r="Z49" s="3">
        <v>0</v>
      </c>
      <c r="AA49" s="3">
        <v>0</v>
      </c>
      <c r="AB49" s="34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1" t="s">
        <v>1</v>
      </c>
      <c r="AK49" s="137" t="s">
        <v>1</v>
      </c>
      <c r="AL49" s="137" t="s">
        <v>284</v>
      </c>
    </row>
    <row r="50" spans="1:38" ht="13.5" thickBot="1" x14ac:dyDescent="0.25">
      <c r="A50" s="23">
        <v>27</v>
      </c>
      <c r="B50" s="142" t="s">
        <v>296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27">
        <v>0</v>
      </c>
      <c r="R50" s="27">
        <v>0</v>
      </c>
      <c r="S50" s="27">
        <v>0</v>
      </c>
      <c r="T50" s="26">
        <v>0</v>
      </c>
      <c r="U50" s="27">
        <v>0</v>
      </c>
      <c r="V50" s="33">
        <v>0</v>
      </c>
      <c r="W50" s="33">
        <v>0</v>
      </c>
      <c r="X50" s="36">
        <v>0</v>
      </c>
      <c r="Y50" s="23">
        <v>0</v>
      </c>
      <c r="Z50" s="23">
        <v>0</v>
      </c>
      <c r="AA50" s="23">
        <v>0</v>
      </c>
      <c r="AB50" s="35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 t="s">
        <v>1</v>
      </c>
      <c r="AK50" s="25" t="s">
        <v>1</v>
      </c>
      <c r="AL50" s="25" t="s">
        <v>155</v>
      </c>
    </row>
    <row r="51" spans="1:38" s="172" customFormat="1" x14ac:dyDescent="0.2">
      <c r="B51" s="173"/>
      <c r="C51" s="164">
        <f t="shared" ref="C51:U51" si="10">SUM(C49:C50)</f>
        <v>0</v>
      </c>
      <c r="D51" s="164">
        <f t="shared" si="10"/>
        <v>0</v>
      </c>
      <c r="E51" s="164">
        <f t="shared" si="10"/>
        <v>0</v>
      </c>
      <c r="F51" s="164">
        <f t="shared" si="10"/>
        <v>0</v>
      </c>
      <c r="G51" s="164">
        <f t="shared" si="10"/>
        <v>0</v>
      </c>
      <c r="H51" s="164">
        <f t="shared" si="10"/>
        <v>0</v>
      </c>
      <c r="I51" s="164">
        <f t="shared" si="10"/>
        <v>0</v>
      </c>
      <c r="J51" s="164">
        <f t="shared" si="10"/>
        <v>0</v>
      </c>
      <c r="K51" s="164">
        <f t="shared" si="10"/>
        <v>0</v>
      </c>
      <c r="L51" s="164">
        <f t="shared" si="10"/>
        <v>0</v>
      </c>
      <c r="M51" s="164">
        <f t="shared" si="10"/>
        <v>0</v>
      </c>
      <c r="N51" s="164">
        <f t="shared" si="10"/>
        <v>0</v>
      </c>
      <c r="O51" s="164">
        <f t="shared" si="10"/>
        <v>0</v>
      </c>
      <c r="P51" s="164">
        <f t="shared" si="10"/>
        <v>0</v>
      </c>
      <c r="Q51" s="164">
        <f t="shared" si="10"/>
        <v>0</v>
      </c>
      <c r="R51" s="164">
        <f t="shared" si="10"/>
        <v>0</v>
      </c>
      <c r="S51" s="164">
        <f t="shared" si="10"/>
        <v>0</v>
      </c>
      <c r="T51" s="164">
        <f t="shared" si="10"/>
        <v>0</v>
      </c>
      <c r="U51" s="164">
        <f t="shared" si="10"/>
        <v>0</v>
      </c>
      <c r="V51" s="174">
        <v>0</v>
      </c>
      <c r="W51" s="174">
        <v>0</v>
      </c>
      <c r="X51" s="175">
        <v>0</v>
      </c>
      <c r="Y51" s="164">
        <f>SUM(Y49:Y50)</f>
        <v>0</v>
      </c>
      <c r="Z51" s="164">
        <f>SUM(Z49:Z50)</f>
        <v>0</v>
      </c>
      <c r="AA51" s="164">
        <f>SUM(AA49:AA50)</f>
        <v>0</v>
      </c>
      <c r="AB51" s="174">
        <v>0</v>
      </c>
      <c r="AC51" s="164">
        <f t="shared" ref="AC51:AI51" si="11">SUM(AC49:AC50)</f>
        <v>0</v>
      </c>
      <c r="AD51" s="164">
        <f t="shared" si="11"/>
        <v>0</v>
      </c>
      <c r="AE51" s="164">
        <f t="shared" si="11"/>
        <v>0</v>
      </c>
      <c r="AF51" s="164">
        <f t="shared" si="11"/>
        <v>0</v>
      </c>
      <c r="AG51" s="164">
        <f t="shared" si="11"/>
        <v>0</v>
      </c>
      <c r="AH51" s="164">
        <f t="shared" si="11"/>
        <v>0</v>
      </c>
      <c r="AI51" s="164">
        <f t="shared" si="11"/>
        <v>0</v>
      </c>
      <c r="AJ51" s="164"/>
      <c r="AK51" s="164"/>
      <c r="AL51" s="164"/>
    </row>
  </sheetData>
  <mergeCells count="3">
    <mergeCell ref="A1:AL1"/>
    <mergeCell ref="A32:AL32"/>
    <mergeCell ref="A47:AL47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zoomScale="60" zoomScaleNormal="60" workbookViewId="0">
      <selection activeCell="Q26" sqref="Q26"/>
    </sheetView>
  </sheetViews>
  <sheetFormatPr defaultColWidth="8.85546875" defaultRowHeight="12.75" x14ac:dyDescent="0.2"/>
  <cols>
    <col min="1" max="1" width="9.42578125" style="85" bestFit="1" customWidth="1"/>
    <col min="2" max="2" width="26.42578125" style="85" customWidth="1"/>
    <col min="3" max="3" width="12.5703125" style="85" bestFit="1" customWidth="1"/>
    <col min="4" max="4" width="14.140625" style="85" bestFit="1" customWidth="1"/>
    <col min="5" max="7" width="7.140625" style="85" bestFit="1" customWidth="1"/>
    <col min="8" max="8" width="7.140625" style="85" customWidth="1"/>
    <col min="9" max="9" width="8.42578125" style="85" customWidth="1"/>
    <col min="10" max="10" width="8" style="85" customWidth="1"/>
    <col min="11" max="11" width="4.140625" style="85" customWidth="1"/>
    <col min="12" max="12" width="6" style="85" bestFit="1" customWidth="1"/>
    <col min="13" max="13" width="8.85546875" style="85" bestFit="1" customWidth="1"/>
    <col min="14" max="14" width="7.28515625" style="85" bestFit="1" customWidth="1"/>
    <col min="15" max="15" width="6.85546875" style="85" bestFit="1" customWidth="1"/>
    <col min="16" max="16" width="7.42578125" style="85" bestFit="1" customWidth="1"/>
    <col min="17" max="18" width="7.28515625" style="85" bestFit="1" customWidth="1"/>
    <col min="19" max="19" width="5.85546875" style="85" bestFit="1" customWidth="1"/>
    <col min="20" max="20" width="9" style="85" bestFit="1" customWidth="1"/>
    <col min="21" max="21" width="8.85546875" style="85" bestFit="1" customWidth="1"/>
    <col min="22" max="22" width="8.140625" style="85" bestFit="1" customWidth="1"/>
    <col min="23" max="23" width="6" style="85" bestFit="1" customWidth="1"/>
    <col min="24" max="24" width="3.85546875" style="85" customWidth="1"/>
    <col min="25" max="25" width="8.7109375" style="85" customWidth="1"/>
    <col min="26" max="26" width="9" style="85" bestFit="1" customWidth="1"/>
    <col min="27" max="27" width="9" style="85" customWidth="1"/>
    <col min="28" max="28" width="12.7109375" style="85" bestFit="1" customWidth="1"/>
    <col min="29" max="29" width="7.28515625" style="85" bestFit="1" customWidth="1"/>
    <col min="30" max="31" width="6.7109375" style="85" bestFit="1" customWidth="1"/>
    <col min="32" max="32" width="5.28515625" style="85" bestFit="1" customWidth="1"/>
    <col min="33" max="33" width="9.42578125" style="85" bestFit="1" customWidth="1"/>
    <col min="34" max="34" width="5.7109375" style="85" bestFit="1" customWidth="1"/>
    <col min="35" max="35" width="6.42578125" style="85" bestFit="1" customWidth="1"/>
    <col min="36" max="36" width="6.28515625" style="85" bestFit="1" customWidth="1"/>
    <col min="37" max="37" width="6.42578125" style="85" bestFit="1" customWidth="1"/>
    <col min="38" max="38" width="6" style="85" bestFit="1" customWidth="1"/>
    <col min="39" max="39" width="7.140625" style="85" bestFit="1" customWidth="1"/>
    <col min="40" max="40" width="7.28515625" style="85" bestFit="1" customWidth="1"/>
    <col min="41" max="16384" width="8.85546875" style="85"/>
  </cols>
  <sheetData>
    <row r="1" spans="1:40" x14ac:dyDescent="0.2">
      <c r="A1" s="236" t="s">
        <v>191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</row>
    <row r="2" spans="1:40" ht="13.5" thickBot="1" x14ac:dyDescent="0.25">
      <c r="A2" s="101" t="s">
        <v>29</v>
      </c>
      <c r="B2" s="88" t="s">
        <v>28</v>
      </c>
      <c r="C2" s="88" t="s">
        <v>111</v>
      </c>
      <c r="D2" s="88" t="s">
        <v>224</v>
      </c>
      <c r="E2" s="88" t="s">
        <v>96</v>
      </c>
      <c r="F2" s="88" t="s">
        <v>3</v>
      </c>
      <c r="G2" s="88" t="s">
        <v>5</v>
      </c>
      <c r="H2" s="88" t="s">
        <v>135</v>
      </c>
      <c r="I2" s="88" t="s">
        <v>4</v>
      </c>
      <c r="J2" s="88" t="s">
        <v>7</v>
      </c>
      <c r="K2" s="88" t="s">
        <v>8</v>
      </c>
      <c r="L2" s="88" t="s">
        <v>9</v>
      </c>
      <c r="M2" s="88" t="s">
        <v>6</v>
      </c>
      <c r="N2" s="88" t="s">
        <v>10</v>
      </c>
      <c r="O2" s="88" t="s">
        <v>11</v>
      </c>
      <c r="P2" s="88" t="s">
        <v>20</v>
      </c>
      <c r="Q2" s="88" t="s">
        <v>102</v>
      </c>
      <c r="R2" s="88" t="s">
        <v>21</v>
      </c>
      <c r="S2" s="88" t="s">
        <v>27</v>
      </c>
      <c r="T2" s="88" t="s">
        <v>123</v>
      </c>
      <c r="U2" s="88" t="s">
        <v>101</v>
      </c>
      <c r="V2" s="88" t="s">
        <v>103</v>
      </c>
      <c r="W2" s="88" t="s">
        <v>12</v>
      </c>
      <c r="X2" s="88" t="s">
        <v>13</v>
      </c>
      <c r="Y2" s="88" t="s">
        <v>17</v>
      </c>
      <c r="Z2" s="88" t="s">
        <v>18</v>
      </c>
      <c r="AA2" s="88" t="s">
        <v>19</v>
      </c>
      <c r="AB2" s="88" t="s">
        <v>139</v>
      </c>
      <c r="AC2" s="88" t="s">
        <v>186</v>
      </c>
      <c r="AD2" s="88" t="s">
        <v>14</v>
      </c>
      <c r="AE2" s="88" t="s">
        <v>15</v>
      </c>
      <c r="AF2" s="88" t="s">
        <v>16</v>
      </c>
      <c r="AG2" s="88" t="s">
        <v>115</v>
      </c>
      <c r="AH2" s="88" t="s">
        <v>99</v>
      </c>
      <c r="AI2" s="88" t="s">
        <v>22</v>
      </c>
      <c r="AJ2" s="88" t="s">
        <v>12</v>
      </c>
      <c r="AK2" s="88" t="s">
        <v>13</v>
      </c>
      <c r="AL2" s="88" t="s">
        <v>23</v>
      </c>
      <c r="AM2" s="88" t="s">
        <v>24</v>
      </c>
      <c r="AN2" s="88" t="s">
        <v>25</v>
      </c>
    </row>
    <row r="3" spans="1:40" x14ac:dyDescent="0.2">
      <c r="A3" s="120">
        <v>1</v>
      </c>
      <c r="B3" s="120" t="s">
        <v>207</v>
      </c>
      <c r="C3" s="121" t="s">
        <v>208</v>
      </c>
      <c r="D3" s="121" t="s">
        <v>183</v>
      </c>
      <c r="E3" s="124">
        <v>5</v>
      </c>
      <c r="F3" s="124">
        <v>4</v>
      </c>
      <c r="G3" s="124">
        <v>2</v>
      </c>
      <c r="H3" s="124">
        <v>2</v>
      </c>
      <c r="I3" s="124">
        <v>2</v>
      </c>
      <c r="J3" s="124">
        <v>0</v>
      </c>
      <c r="K3" s="124">
        <v>0</v>
      </c>
      <c r="L3" s="124">
        <v>0</v>
      </c>
      <c r="M3" s="124">
        <v>0</v>
      </c>
      <c r="N3" s="124">
        <v>1</v>
      </c>
      <c r="O3" s="124">
        <v>0</v>
      </c>
      <c r="P3" s="124">
        <v>0</v>
      </c>
      <c r="Q3" s="124">
        <v>2</v>
      </c>
      <c r="R3" s="124">
        <v>0</v>
      </c>
      <c r="S3" s="124">
        <v>0</v>
      </c>
      <c r="T3" s="124">
        <v>0</v>
      </c>
      <c r="U3" s="124">
        <v>3</v>
      </c>
      <c r="V3" s="124">
        <v>0</v>
      </c>
      <c r="W3" s="125">
        <v>0</v>
      </c>
      <c r="X3" s="124">
        <v>0</v>
      </c>
      <c r="Y3" s="126">
        <v>0.5</v>
      </c>
      <c r="Z3" s="126">
        <v>0.4</v>
      </c>
      <c r="AA3" s="126">
        <v>0.5</v>
      </c>
      <c r="AB3" s="123">
        <v>0.4</v>
      </c>
      <c r="AC3" s="127">
        <v>0</v>
      </c>
      <c r="AD3" s="124">
        <v>0</v>
      </c>
      <c r="AE3" s="124">
        <v>0</v>
      </c>
      <c r="AF3" s="124">
        <v>0</v>
      </c>
      <c r="AG3" s="126">
        <v>0</v>
      </c>
      <c r="AH3" s="121">
        <v>0</v>
      </c>
      <c r="AI3" s="124">
        <v>0</v>
      </c>
      <c r="AJ3" s="124">
        <v>0</v>
      </c>
      <c r="AK3" s="124">
        <v>0</v>
      </c>
      <c r="AL3" s="124">
        <v>6</v>
      </c>
      <c r="AM3" s="124">
        <v>0</v>
      </c>
      <c r="AN3" s="124">
        <v>9</v>
      </c>
    </row>
    <row r="4" spans="1:40" x14ac:dyDescent="0.2">
      <c r="A4" s="124">
        <v>6</v>
      </c>
      <c r="B4" s="124" t="s">
        <v>212</v>
      </c>
      <c r="C4" s="124" t="s">
        <v>213</v>
      </c>
      <c r="D4" s="124" t="s">
        <v>214</v>
      </c>
      <c r="E4" s="121">
        <v>81</v>
      </c>
      <c r="F4" s="121">
        <v>71</v>
      </c>
      <c r="G4" s="121">
        <v>16</v>
      </c>
      <c r="H4" s="121">
        <v>44</v>
      </c>
      <c r="I4" s="103">
        <v>28</v>
      </c>
      <c r="J4" s="121">
        <v>5</v>
      </c>
      <c r="K4" s="121">
        <v>1</v>
      </c>
      <c r="L4" s="121">
        <v>0</v>
      </c>
      <c r="M4" s="103">
        <v>24</v>
      </c>
      <c r="N4" s="121">
        <v>12</v>
      </c>
      <c r="O4" s="121">
        <v>7</v>
      </c>
      <c r="P4" s="121">
        <v>0</v>
      </c>
      <c r="Q4" s="121">
        <v>34</v>
      </c>
      <c r="R4" s="121">
        <v>4</v>
      </c>
      <c r="S4" s="121">
        <v>2</v>
      </c>
      <c r="T4" s="121">
        <v>0</v>
      </c>
      <c r="U4" s="121">
        <v>29</v>
      </c>
      <c r="V4" s="121">
        <v>0</v>
      </c>
      <c r="W4" s="122">
        <v>8</v>
      </c>
      <c r="X4" s="122">
        <v>1</v>
      </c>
      <c r="Y4" s="210">
        <v>0.39436619718309857</v>
      </c>
      <c r="Z4" s="123">
        <v>0.43209876543209874</v>
      </c>
      <c r="AA4" s="123">
        <v>0.47887323943661969</v>
      </c>
      <c r="AB4" s="123">
        <v>0.54300000000000004</v>
      </c>
      <c r="AC4" s="230">
        <v>0.45700000000000002</v>
      </c>
      <c r="AD4" s="121">
        <v>19</v>
      </c>
      <c r="AE4" s="121">
        <v>15</v>
      </c>
      <c r="AF4" s="103">
        <v>16</v>
      </c>
      <c r="AG4" s="123">
        <v>0.68</v>
      </c>
      <c r="AH4" s="121">
        <v>0</v>
      </c>
      <c r="AI4" s="121">
        <v>0</v>
      </c>
      <c r="AJ4" s="121">
        <v>0</v>
      </c>
      <c r="AK4" s="121">
        <v>0</v>
      </c>
      <c r="AL4" s="121">
        <v>22</v>
      </c>
      <c r="AM4" s="121">
        <v>22</v>
      </c>
      <c r="AN4" s="121">
        <v>145</v>
      </c>
    </row>
    <row r="5" spans="1:40" x14ac:dyDescent="0.2">
      <c r="A5" s="124" t="s">
        <v>536</v>
      </c>
      <c r="B5" s="124" t="s">
        <v>133</v>
      </c>
      <c r="C5" s="124" t="s">
        <v>211</v>
      </c>
      <c r="D5" s="124" t="s">
        <v>218</v>
      </c>
      <c r="E5" s="128">
        <v>87</v>
      </c>
      <c r="F5" s="128">
        <v>69</v>
      </c>
      <c r="G5" s="128">
        <v>21</v>
      </c>
      <c r="H5" s="124">
        <v>38</v>
      </c>
      <c r="I5" s="128">
        <v>27</v>
      </c>
      <c r="J5" s="217">
        <v>7</v>
      </c>
      <c r="K5" s="128">
        <v>1</v>
      </c>
      <c r="L5" s="128">
        <v>0</v>
      </c>
      <c r="M5" s="128">
        <v>23</v>
      </c>
      <c r="N5" s="128">
        <v>12</v>
      </c>
      <c r="O5" s="128">
        <v>10</v>
      </c>
      <c r="P5" s="128">
        <v>3</v>
      </c>
      <c r="Q5" s="128">
        <v>36</v>
      </c>
      <c r="R5" s="128">
        <v>3</v>
      </c>
      <c r="S5" s="217">
        <v>3</v>
      </c>
      <c r="T5" s="128">
        <v>3</v>
      </c>
      <c r="U5" s="128">
        <v>33</v>
      </c>
      <c r="V5" s="128">
        <v>0</v>
      </c>
      <c r="W5" s="128">
        <v>7</v>
      </c>
      <c r="X5" s="128">
        <v>1</v>
      </c>
      <c r="Y5" s="123">
        <v>0.39130434782608697</v>
      </c>
      <c r="Z5" s="123">
        <v>0.45977011494252873</v>
      </c>
      <c r="AA5" s="123">
        <v>0.52173913043478259</v>
      </c>
      <c r="AB5" s="123">
        <v>0.437</v>
      </c>
      <c r="AC5" s="127">
        <v>0.41199999999999998</v>
      </c>
      <c r="AD5" s="128">
        <v>58</v>
      </c>
      <c r="AE5" s="128">
        <v>19</v>
      </c>
      <c r="AF5" s="128">
        <v>6</v>
      </c>
      <c r="AG5" s="129">
        <v>0.92771084337349397</v>
      </c>
      <c r="AH5" s="128">
        <v>0</v>
      </c>
      <c r="AI5" s="128">
        <v>0</v>
      </c>
      <c r="AJ5" s="128">
        <v>0</v>
      </c>
      <c r="AK5" s="128">
        <v>0</v>
      </c>
      <c r="AL5" s="128">
        <v>26</v>
      </c>
      <c r="AM5" s="128">
        <v>26</v>
      </c>
      <c r="AN5" s="128">
        <v>166</v>
      </c>
    </row>
    <row r="6" spans="1:40" x14ac:dyDescent="0.2">
      <c r="A6" s="124">
        <v>16</v>
      </c>
      <c r="B6" s="124" t="s">
        <v>129</v>
      </c>
      <c r="C6" s="121" t="s">
        <v>211</v>
      </c>
      <c r="D6" s="121" t="s">
        <v>181</v>
      </c>
      <c r="E6" s="121">
        <v>94</v>
      </c>
      <c r="F6" s="121">
        <v>72</v>
      </c>
      <c r="G6" s="103">
        <v>36</v>
      </c>
      <c r="H6" s="103">
        <v>56</v>
      </c>
      <c r="I6" s="121">
        <v>25</v>
      </c>
      <c r="J6" s="121">
        <v>5</v>
      </c>
      <c r="K6" s="121">
        <v>2</v>
      </c>
      <c r="L6" s="121">
        <v>0</v>
      </c>
      <c r="M6" s="121">
        <v>15</v>
      </c>
      <c r="N6" s="121">
        <v>5</v>
      </c>
      <c r="O6" s="121">
        <v>17</v>
      </c>
      <c r="P6" s="121">
        <v>0</v>
      </c>
      <c r="Q6" s="121">
        <v>34</v>
      </c>
      <c r="R6" s="103">
        <v>6</v>
      </c>
      <c r="S6" s="121">
        <v>2</v>
      </c>
      <c r="T6" s="121">
        <v>2</v>
      </c>
      <c r="U6" s="121">
        <v>30</v>
      </c>
      <c r="V6" s="121">
        <v>0</v>
      </c>
      <c r="W6" s="209">
        <v>26</v>
      </c>
      <c r="X6" s="122">
        <v>1</v>
      </c>
      <c r="Y6" s="123">
        <v>0.34722222222222221</v>
      </c>
      <c r="Z6" s="123">
        <v>0.44680851063829785</v>
      </c>
      <c r="AA6" s="123">
        <v>0.47222222222222221</v>
      </c>
      <c r="AB6" s="210">
        <v>0.59599999999999997</v>
      </c>
      <c r="AC6" s="127">
        <v>0.39100000000000001</v>
      </c>
      <c r="AD6" s="121">
        <v>44</v>
      </c>
      <c r="AE6" s="103">
        <v>52</v>
      </c>
      <c r="AF6" s="121">
        <v>3</v>
      </c>
      <c r="AG6" s="210">
        <v>0.96969696969696972</v>
      </c>
      <c r="AH6" s="103">
        <v>3</v>
      </c>
      <c r="AI6" s="121">
        <v>0</v>
      </c>
      <c r="AJ6" s="121">
        <v>0</v>
      </c>
      <c r="AK6" s="121">
        <v>0</v>
      </c>
      <c r="AL6" s="121">
        <v>26</v>
      </c>
      <c r="AM6" s="121">
        <v>26</v>
      </c>
      <c r="AN6" s="121">
        <v>163</v>
      </c>
    </row>
    <row r="7" spans="1:40" x14ac:dyDescent="0.2">
      <c r="A7" s="124">
        <v>20</v>
      </c>
      <c r="B7" s="121" t="s">
        <v>131</v>
      </c>
      <c r="C7" s="121" t="s">
        <v>211</v>
      </c>
      <c r="D7" s="121" t="s">
        <v>184</v>
      </c>
      <c r="E7" s="120">
        <v>90</v>
      </c>
      <c r="F7" s="120">
        <v>68</v>
      </c>
      <c r="G7" s="120">
        <v>21</v>
      </c>
      <c r="H7" s="121">
        <v>51</v>
      </c>
      <c r="I7" s="120">
        <v>23</v>
      </c>
      <c r="J7" s="120">
        <v>3</v>
      </c>
      <c r="K7" s="120">
        <v>0</v>
      </c>
      <c r="L7" s="120">
        <v>0</v>
      </c>
      <c r="M7" s="120">
        <v>14</v>
      </c>
      <c r="N7" s="120">
        <v>13</v>
      </c>
      <c r="O7" s="120">
        <v>16</v>
      </c>
      <c r="P7" s="102">
        <v>5</v>
      </c>
      <c r="Q7" s="120">
        <v>26</v>
      </c>
      <c r="R7" s="120">
        <v>2</v>
      </c>
      <c r="S7" s="120">
        <v>0</v>
      </c>
      <c r="T7" s="120">
        <v>0</v>
      </c>
      <c r="U7" s="120">
        <v>24</v>
      </c>
      <c r="V7" s="120">
        <v>0</v>
      </c>
      <c r="W7" s="120">
        <v>18</v>
      </c>
      <c r="X7" s="102">
        <v>5</v>
      </c>
      <c r="Y7" s="123">
        <v>0.33823529411764708</v>
      </c>
      <c r="Z7" s="210">
        <v>0.48888888888888887</v>
      </c>
      <c r="AA7" s="123">
        <v>0.38235294117647056</v>
      </c>
      <c r="AB7" s="123">
        <v>0.56699999999999995</v>
      </c>
      <c r="AC7" s="127">
        <v>0.30399999999999999</v>
      </c>
      <c r="AD7" s="120">
        <v>77</v>
      </c>
      <c r="AE7" s="120">
        <v>2</v>
      </c>
      <c r="AF7" s="120">
        <v>6</v>
      </c>
      <c r="AG7" s="130">
        <v>0.92941176470588238</v>
      </c>
      <c r="AH7" s="120">
        <v>1</v>
      </c>
      <c r="AI7" s="120">
        <v>5</v>
      </c>
      <c r="AJ7" s="120">
        <v>12</v>
      </c>
      <c r="AK7" s="120">
        <v>1</v>
      </c>
      <c r="AL7" s="120">
        <v>25</v>
      </c>
      <c r="AM7" s="120">
        <v>25</v>
      </c>
      <c r="AN7" s="120">
        <v>163</v>
      </c>
    </row>
    <row r="8" spans="1:40" x14ac:dyDescent="0.2">
      <c r="A8" s="121">
        <v>29</v>
      </c>
      <c r="B8" s="121" t="s">
        <v>230</v>
      </c>
      <c r="C8" s="121" t="s">
        <v>208</v>
      </c>
      <c r="D8" s="121" t="s">
        <v>182</v>
      </c>
      <c r="E8" s="120">
        <v>3</v>
      </c>
      <c r="F8" s="120">
        <v>3</v>
      </c>
      <c r="G8" s="120">
        <v>1</v>
      </c>
      <c r="H8" s="121">
        <v>1</v>
      </c>
      <c r="I8" s="120">
        <v>1</v>
      </c>
      <c r="J8" s="120">
        <v>0</v>
      </c>
      <c r="K8" s="120">
        <v>0</v>
      </c>
      <c r="L8" s="120">
        <v>0</v>
      </c>
      <c r="M8" s="120">
        <v>0</v>
      </c>
      <c r="N8" s="120">
        <v>1</v>
      </c>
      <c r="O8" s="120">
        <v>0</v>
      </c>
      <c r="P8" s="120">
        <v>0</v>
      </c>
      <c r="Q8" s="120">
        <v>1</v>
      </c>
      <c r="R8" s="120">
        <v>0</v>
      </c>
      <c r="S8" s="120">
        <v>0</v>
      </c>
      <c r="T8" s="120">
        <v>0</v>
      </c>
      <c r="U8" s="120">
        <v>4</v>
      </c>
      <c r="V8" s="120">
        <v>0</v>
      </c>
      <c r="W8" s="120">
        <v>0</v>
      </c>
      <c r="X8" s="120">
        <v>0</v>
      </c>
      <c r="Y8" s="123">
        <v>0.33333333333333331</v>
      </c>
      <c r="Z8" s="123">
        <v>0.33333333333333331</v>
      </c>
      <c r="AA8" s="123">
        <v>0.33333333333333331</v>
      </c>
      <c r="AB8" s="123">
        <v>0.33300000000000002</v>
      </c>
      <c r="AC8" s="127">
        <v>0</v>
      </c>
      <c r="AD8" s="120">
        <v>0</v>
      </c>
      <c r="AE8" s="120">
        <v>0</v>
      </c>
      <c r="AF8" s="120">
        <v>0</v>
      </c>
      <c r="AG8" s="130">
        <v>0</v>
      </c>
      <c r="AH8" s="120">
        <v>0</v>
      </c>
      <c r="AI8" s="120">
        <v>0</v>
      </c>
      <c r="AJ8" s="120">
        <v>0</v>
      </c>
      <c r="AK8" s="120">
        <v>0</v>
      </c>
      <c r="AL8" s="120">
        <v>2</v>
      </c>
      <c r="AM8" s="120">
        <v>0</v>
      </c>
      <c r="AN8" s="120">
        <v>4</v>
      </c>
    </row>
    <row r="9" spans="1:40" x14ac:dyDescent="0.2">
      <c r="A9" s="121">
        <v>18</v>
      </c>
      <c r="B9" s="128" t="s">
        <v>134</v>
      </c>
      <c r="C9" s="121" t="s">
        <v>213</v>
      </c>
      <c r="D9" s="121" t="s">
        <v>607</v>
      </c>
      <c r="E9" s="120">
        <v>88</v>
      </c>
      <c r="F9" s="120">
        <v>73</v>
      </c>
      <c r="G9" s="120">
        <v>22</v>
      </c>
      <c r="H9" s="121">
        <v>37</v>
      </c>
      <c r="I9" s="120">
        <v>23</v>
      </c>
      <c r="J9" s="102">
        <v>7</v>
      </c>
      <c r="K9" s="102">
        <v>3</v>
      </c>
      <c r="L9" s="102">
        <v>1</v>
      </c>
      <c r="M9" s="102">
        <v>24</v>
      </c>
      <c r="N9" s="120">
        <v>11</v>
      </c>
      <c r="O9" s="120">
        <v>10</v>
      </c>
      <c r="P9" s="120">
        <v>3</v>
      </c>
      <c r="Q9" s="102">
        <v>39</v>
      </c>
      <c r="R9" s="120">
        <v>2</v>
      </c>
      <c r="S9" s="120">
        <v>2</v>
      </c>
      <c r="T9" s="120">
        <v>0</v>
      </c>
      <c r="U9" s="120">
        <v>37</v>
      </c>
      <c r="V9" s="120">
        <v>0</v>
      </c>
      <c r="W9" s="120">
        <v>6</v>
      </c>
      <c r="X9" s="120">
        <v>1</v>
      </c>
      <c r="Y9" s="123">
        <v>0.31506849315068491</v>
      </c>
      <c r="Z9" s="123">
        <v>0.40909090909090912</v>
      </c>
      <c r="AA9" s="210">
        <f>Q9/F9</f>
        <v>0.53424657534246578</v>
      </c>
      <c r="AB9" s="123">
        <v>0.42099999999999999</v>
      </c>
      <c r="AC9" s="127">
        <v>0.35299999999999998</v>
      </c>
      <c r="AD9" s="102">
        <v>96</v>
      </c>
      <c r="AE9" s="120">
        <v>24</v>
      </c>
      <c r="AF9" s="120">
        <v>9</v>
      </c>
      <c r="AG9" s="130">
        <v>0.93023255813953487</v>
      </c>
      <c r="AH9" s="120">
        <v>2</v>
      </c>
      <c r="AI9" s="120">
        <v>0</v>
      </c>
      <c r="AJ9" s="120">
        <v>0</v>
      </c>
      <c r="AK9" s="120">
        <v>0</v>
      </c>
      <c r="AL9" s="120">
        <v>25</v>
      </c>
      <c r="AM9" s="120">
        <v>25</v>
      </c>
      <c r="AN9" s="120">
        <v>162</v>
      </c>
    </row>
    <row r="10" spans="1:40" x14ac:dyDescent="0.2">
      <c r="A10" s="124">
        <v>22</v>
      </c>
      <c r="B10" s="124" t="s">
        <v>130</v>
      </c>
      <c r="C10" s="124" t="s">
        <v>211</v>
      </c>
      <c r="D10" s="124" t="s">
        <v>225</v>
      </c>
      <c r="E10" s="208">
        <v>96</v>
      </c>
      <c r="F10" s="208">
        <v>75</v>
      </c>
      <c r="G10" s="124">
        <v>19</v>
      </c>
      <c r="H10" s="124">
        <v>46</v>
      </c>
      <c r="I10" s="124">
        <v>23</v>
      </c>
      <c r="J10" s="124">
        <v>0</v>
      </c>
      <c r="K10" s="124">
        <v>0</v>
      </c>
      <c r="L10" s="124">
        <v>0</v>
      </c>
      <c r="M10" s="124">
        <v>15</v>
      </c>
      <c r="N10" s="124">
        <v>11</v>
      </c>
      <c r="O10" s="124">
        <v>13</v>
      </c>
      <c r="P10" s="124">
        <v>4</v>
      </c>
      <c r="Q10" s="124">
        <v>23</v>
      </c>
      <c r="R10" s="124">
        <v>4</v>
      </c>
      <c r="S10" s="124">
        <v>0</v>
      </c>
      <c r="T10" s="208">
        <v>4</v>
      </c>
      <c r="U10" s="124">
        <v>39</v>
      </c>
      <c r="V10" s="208">
        <v>1</v>
      </c>
      <c r="W10" s="125">
        <v>9</v>
      </c>
      <c r="X10" s="125">
        <v>0</v>
      </c>
      <c r="Y10" s="126">
        <v>0.30666666666666664</v>
      </c>
      <c r="Z10" s="126">
        <v>0.41666666666666669</v>
      </c>
      <c r="AA10" s="126">
        <v>0.30666666666666664</v>
      </c>
      <c r="AB10" s="123">
        <v>0.47899999999999998</v>
      </c>
      <c r="AC10" s="127">
        <v>0.26700000000000002</v>
      </c>
      <c r="AD10" s="124">
        <v>50</v>
      </c>
      <c r="AE10" s="124">
        <v>27</v>
      </c>
      <c r="AF10" s="124">
        <v>6</v>
      </c>
      <c r="AG10" s="126">
        <v>0.92771084337349397</v>
      </c>
      <c r="AH10" s="121">
        <v>0</v>
      </c>
      <c r="AI10" s="124">
        <v>3</v>
      </c>
      <c r="AJ10" s="124">
        <v>8</v>
      </c>
      <c r="AK10" s="124">
        <v>1</v>
      </c>
      <c r="AL10" s="208">
        <v>27</v>
      </c>
      <c r="AM10" s="208">
        <v>27</v>
      </c>
      <c r="AN10" s="124">
        <v>171</v>
      </c>
    </row>
    <row r="11" spans="1:40" x14ac:dyDescent="0.2">
      <c r="A11" s="124">
        <v>21</v>
      </c>
      <c r="B11" s="124" t="s">
        <v>221</v>
      </c>
      <c r="C11" s="121" t="s">
        <v>213</v>
      </c>
      <c r="D11" s="121" t="s">
        <v>265</v>
      </c>
      <c r="E11" s="121">
        <v>46</v>
      </c>
      <c r="F11" s="121">
        <v>40</v>
      </c>
      <c r="G11" s="121">
        <v>8</v>
      </c>
      <c r="H11" s="121">
        <v>14</v>
      </c>
      <c r="I11" s="121">
        <v>11</v>
      </c>
      <c r="J11" s="121">
        <v>2</v>
      </c>
      <c r="K11" s="121">
        <v>0</v>
      </c>
      <c r="L11" s="121">
        <v>0</v>
      </c>
      <c r="M11" s="121">
        <v>10</v>
      </c>
      <c r="N11" s="121">
        <v>8</v>
      </c>
      <c r="O11" s="121">
        <v>3</v>
      </c>
      <c r="P11" s="121">
        <v>3</v>
      </c>
      <c r="Q11" s="121">
        <v>13</v>
      </c>
      <c r="R11" s="103">
        <v>6</v>
      </c>
      <c r="S11" s="121">
        <v>0</v>
      </c>
      <c r="T11" s="121">
        <v>0</v>
      </c>
      <c r="U11" s="121">
        <v>16</v>
      </c>
      <c r="V11" s="103">
        <v>1</v>
      </c>
      <c r="W11" s="121">
        <v>4</v>
      </c>
      <c r="X11" s="122">
        <v>2</v>
      </c>
      <c r="Y11" s="123">
        <v>0.27500000000000002</v>
      </c>
      <c r="Z11" s="123">
        <v>0.36956521739130432</v>
      </c>
      <c r="AA11" s="123">
        <v>0.32500000000000001</v>
      </c>
      <c r="AB11" s="123">
        <v>0.30399999999999999</v>
      </c>
      <c r="AC11" s="127">
        <v>0.308</v>
      </c>
      <c r="AD11" s="121">
        <v>17</v>
      </c>
      <c r="AE11" s="121">
        <v>2</v>
      </c>
      <c r="AF11" s="121">
        <v>5</v>
      </c>
      <c r="AG11" s="123">
        <v>0.79166666666666663</v>
      </c>
      <c r="AH11" s="121">
        <v>0</v>
      </c>
      <c r="AI11" s="121">
        <v>0</v>
      </c>
      <c r="AJ11" s="121">
        <v>0</v>
      </c>
      <c r="AK11" s="121">
        <v>0</v>
      </c>
      <c r="AL11" s="121">
        <v>19</v>
      </c>
      <c r="AM11" s="121">
        <v>13</v>
      </c>
      <c r="AN11" s="121">
        <v>91</v>
      </c>
    </row>
    <row r="12" spans="1:40" x14ac:dyDescent="0.2">
      <c r="A12" s="128">
        <v>5</v>
      </c>
      <c r="B12" s="128" t="s">
        <v>132</v>
      </c>
      <c r="C12" s="121" t="s">
        <v>211</v>
      </c>
      <c r="D12" s="121" t="s">
        <v>223</v>
      </c>
      <c r="E12" s="121">
        <v>93</v>
      </c>
      <c r="F12" s="121">
        <v>70</v>
      </c>
      <c r="G12" s="121">
        <v>19</v>
      </c>
      <c r="H12" s="121">
        <v>47</v>
      </c>
      <c r="I12" s="121">
        <v>19</v>
      </c>
      <c r="J12" s="121">
        <v>3</v>
      </c>
      <c r="K12" s="121">
        <v>1</v>
      </c>
      <c r="L12" s="121">
        <v>0</v>
      </c>
      <c r="M12" s="121">
        <v>14</v>
      </c>
      <c r="N12" s="121">
        <v>15</v>
      </c>
      <c r="O12" s="103">
        <v>19</v>
      </c>
      <c r="P12" s="121">
        <v>2</v>
      </c>
      <c r="Q12" s="121">
        <v>22</v>
      </c>
      <c r="R12" s="121">
        <v>4</v>
      </c>
      <c r="S12" s="121">
        <v>2</v>
      </c>
      <c r="T12" s="121">
        <v>0</v>
      </c>
      <c r="U12" s="103">
        <v>43</v>
      </c>
      <c r="V12" s="121">
        <v>0</v>
      </c>
      <c r="W12" s="122">
        <v>14</v>
      </c>
      <c r="X12" s="122">
        <v>2</v>
      </c>
      <c r="Y12" s="126">
        <v>0.27142857142857141</v>
      </c>
      <c r="Z12" s="126">
        <v>0.43010752688172044</v>
      </c>
      <c r="AA12" s="126">
        <v>0.31428571428571428</v>
      </c>
      <c r="AB12" s="123">
        <v>0.5</v>
      </c>
      <c r="AC12" s="127">
        <v>0.28999999999999998</v>
      </c>
      <c r="AD12" s="121">
        <v>60</v>
      </c>
      <c r="AE12" s="121">
        <v>12</v>
      </c>
      <c r="AF12" s="121">
        <v>7</v>
      </c>
      <c r="AG12" s="123">
        <v>0.91139240506329111</v>
      </c>
      <c r="AH12" s="121">
        <v>0</v>
      </c>
      <c r="AI12" s="103">
        <v>7</v>
      </c>
      <c r="AJ12" s="103">
        <v>37</v>
      </c>
      <c r="AK12" s="103">
        <v>2</v>
      </c>
      <c r="AL12" s="103">
        <v>27</v>
      </c>
      <c r="AM12" s="103">
        <v>27</v>
      </c>
      <c r="AN12" s="103">
        <v>176</v>
      </c>
    </row>
    <row r="13" spans="1:40" x14ac:dyDescent="0.2">
      <c r="A13" s="121">
        <v>17</v>
      </c>
      <c r="B13" s="128" t="s">
        <v>219</v>
      </c>
      <c r="C13" s="124" t="s">
        <v>208</v>
      </c>
      <c r="D13" s="124" t="s">
        <v>152</v>
      </c>
      <c r="E13" s="124">
        <v>17</v>
      </c>
      <c r="F13" s="124">
        <v>15</v>
      </c>
      <c r="G13" s="124">
        <v>0</v>
      </c>
      <c r="H13" s="124">
        <v>7</v>
      </c>
      <c r="I13" s="124">
        <v>4</v>
      </c>
      <c r="J13" s="124">
        <v>0</v>
      </c>
      <c r="K13" s="124">
        <v>0</v>
      </c>
      <c r="L13" s="124">
        <v>0</v>
      </c>
      <c r="M13" s="124">
        <v>0</v>
      </c>
      <c r="N13" s="124">
        <v>3</v>
      </c>
      <c r="O13" s="124">
        <v>2</v>
      </c>
      <c r="P13" s="124">
        <v>0</v>
      </c>
      <c r="Q13" s="124">
        <v>4</v>
      </c>
      <c r="R13" s="124">
        <v>2</v>
      </c>
      <c r="S13" s="124">
        <v>0</v>
      </c>
      <c r="T13" s="124">
        <v>0</v>
      </c>
      <c r="U13" s="124">
        <v>6</v>
      </c>
      <c r="V13" s="124">
        <v>0</v>
      </c>
      <c r="W13" s="125">
        <v>0</v>
      </c>
      <c r="X13" s="125">
        <v>0</v>
      </c>
      <c r="Y13" s="126">
        <v>0.26666666666666666</v>
      </c>
      <c r="Z13" s="126">
        <v>0.35294117647058826</v>
      </c>
      <c r="AA13" s="126">
        <v>0.26666666666666666</v>
      </c>
      <c r="AB13" s="123">
        <v>0.41199999999999998</v>
      </c>
      <c r="AC13" s="127">
        <v>0</v>
      </c>
      <c r="AD13" s="124">
        <v>4</v>
      </c>
      <c r="AE13" s="124">
        <v>0</v>
      </c>
      <c r="AF13" s="124">
        <v>1</v>
      </c>
      <c r="AG13" s="126">
        <v>0.8</v>
      </c>
      <c r="AH13" s="121">
        <v>0</v>
      </c>
      <c r="AI13" s="124">
        <v>0</v>
      </c>
      <c r="AJ13" s="124">
        <v>0</v>
      </c>
      <c r="AK13" s="124">
        <v>0</v>
      </c>
      <c r="AL13" s="124">
        <v>9</v>
      </c>
      <c r="AM13" s="124">
        <v>4</v>
      </c>
      <c r="AN13" s="124">
        <v>29</v>
      </c>
    </row>
    <row r="14" spans="1:40" x14ac:dyDescent="0.2">
      <c r="A14" s="121">
        <v>10</v>
      </c>
      <c r="B14" s="121" t="s">
        <v>145</v>
      </c>
      <c r="C14" s="124" t="s">
        <v>213</v>
      </c>
      <c r="D14" s="124" t="s">
        <v>222</v>
      </c>
      <c r="E14" s="124">
        <v>66</v>
      </c>
      <c r="F14" s="124">
        <v>55</v>
      </c>
      <c r="G14" s="124">
        <v>12</v>
      </c>
      <c r="H14" s="124">
        <v>24</v>
      </c>
      <c r="I14" s="124">
        <v>13</v>
      </c>
      <c r="J14" s="124">
        <v>2</v>
      </c>
      <c r="K14" s="124">
        <v>0</v>
      </c>
      <c r="L14" s="124">
        <v>0</v>
      </c>
      <c r="M14" s="124">
        <v>9</v>
      </c>
      <c r="N14" s="124">
        <v>19</v>
      </c>
      <c r="O14" s="124">
        <v>7</v>
      </c>
      <c r="P14" s="124">
        <v>4</v>
      </c>
      <c r="Q14" s="124">
        <v>14</v>
      </c>
      <c r="R14" s="124">
        <v>3</v>
      </c>
      <c r="S14" s="124">
        <v>0</v>
      </c>
      <c r="T14" s="124">
        <v>0</v>
      </c>
      <c r="U14" s="124">
        <v>31</v>
      </c>
      <c r="V14" s="124">
        <v>0</v>
      </c>
      <c r="W14" s="125">
        <v>5</v>
      </c>
      <c r="X14" s="125">
        <v>3</v>
      </c>
      <c r="Y14" s="126">
        <v>0.23636363636363636</v>
      </c>
      <c r="Z14" s="126">
        <v>0.36363636363636365</v>
      </c>
      <c r="AA14" s="126">
        <v>0.25454545454545452</v>
      </c>
      <c r="AB14" s="123">
        <v>0.36399999999999999</v>
      </c>
      <c r="AC14" s="127">
        <v>0.28599999999999998</v>
      </c>
      <c r="AD14" s="124">
        <v>27</v>
      </c>
      <c r="AE14" s="124">
        <v>2</v>
      </c>
      <c r="AF14" s="124">
        <v>4</v>
      </c>
      <c r="AG14" s="126">
        <v>0.87878787878787878</v>
      </c>
      <c r="AH14" s="121">
        <v>0</v>
      </c>
      <c r="AI14" s="124">
        <v>0</v>
      </c>
      <c r="AJ14" s="124">
        <v>0</v>
      </c>
      <c r="AK14" s="124">
        <v>0</v>
      </c>
      <c r="AL14" s="208">
        <v>27</v>
      </c>
      <c r="AM14" s="124">
        <v>22</v>
      </c>
      <c r="AN14" s="124">
        <v>144</v>
      </c>
    </row>
    <row r="15" spans="1:40" x14ac:dyDescent="0.2">
      <c r="A15" s="124">
        <v>8</v>
      </c>
      <c r="B15" s="124" t="s">
        <v>143</v>
      </c>
      <c r="C15" s="124" t="s">
        <v>213</v>
      </c>
      <c r="D15" s="124" t="s">
        <v>222</v>
      </c>
      <c r="E15" s="128">
        <v>33</v>
      </c>
      <c r="F15" s="128">
        <v>29</v>
      </c>
      <c r="G15" s="128">
        <v>4</v>
      </c>
      <c r="H15" s="128">
        <v>9</v>
      </c>
      <c r="I15" s="124">
        <v>6</v>
      </c>
      <c r="J15" s="128">
        <v>1</v>
      </c>
      <c r="K15" s="128">
        <v>1</v>
      </c>
      <c r="L15" s="217">
        <v>1</v>
      </c>
      <c r="M15" s="128">
        <v>10</v>
      </c>
      <c r="N15" s="128">
        <v>17</v>
      </c>
      <c r="O15" s="128">
        <v>3</v>
      </c>
      <c r="P15" s="128">
        <v>1</v>
      </c>
      <c r="Q15" s="128">
        <v>12</v>
      </c>
      <c r="R15" s="128">
        <v>1</v>
      </c>
      <c r="S15" s="128">
        <v>0</v>
      </c>
      <c r="T15" s="128">
        <v>0</v>
      </c>
      <c r="U15" s="128">
        <v>22</v>
      </c>
      <c r="V15" s="128">
        <v>0</v>
      </c>
      <c r="W15" s="128">
        <v>3</v>
      </c>
      <c r="X15" s="128">
        <v>0</v>
      </c>
      <c r="Y15" s="129">
        <v>0.20689655172413793</v>
      </c>
      <c r="Z15" s="126">
        <v>0.30303030303030304</v>
      </c>
      <c r="AA15" s="126">
        <v>0.41379310344827586</v>
      </c>
      <c r="AB15" s="123">
        <v>0.27300000000000002</v>
      </c>
      <c r="AC15" s="127">
        <v>0.28599999999999998</v>
      </c>
      <c r="AD15" s="128">
        <v>22</v>
      </c>
      <c r="AE15" s="128">
        <v>1</v>
      </c>
      <c r="AF15" s="128">
        <v>4</v>
      </c>
      <c r="AG15" s="129">
        <v>0.85185185185185186</v>
      </c>
      <c r="AH15" s="120">
        <v>0</v>
      </c>
      <c r="AI15" s="128">
        <v>0</v>
      </c>
      <c r="AJ15" s="128">
        <v>3</v>
      </c>
      <c r="AK15" s="128">
        <v>0</v>
      </c>
      <c r="AL15" s="128">
        <v>20</v>
      </c>
      <c r="AM15" s="128">
        <v>16</v>
      </c>
      <c r="AN15" s="128">
        <v>104</v>
      </c>
    </row>
    <row r="16" spans="1:40" x14ac:dyDescent="0.2">
      <c r="A16" s="124">
        <v>15</v>
      </c>
      <c r="B16" s="128" t="s">
        <v>144</v>
      </c>
      <c r="C16" s="124" t="s">
        <v>211</v>
      </c>
      <c r="D16" s="124" t="s">
        <v>183</v>
      </c>
      <c r="E16" s="124">
        <v>49</v>
      </c>
      <c r="F16" s="124">
        <v>41</v>
      </c>
      <c r="G16" s="124">
        <v>11</v>
      </c>
      <c r="H16" s="124">
        <v>21</v>
      </c>
      <c r="I16" s="124">
        <v>7</v>
      </c>
      <c r="J16" s="124">
        <v>0</v>
      </c>
      <c r="K16" s="124">
        <v>0</v>
      </c>
      <c r="L16" s="124">
        <v>0</v>
      </c>
      <c r="M16" s="124">
        <v>3</v>
      </c>
      <c r="N16" s="208">
        <v>24</v>
      </c>
      <c r="O16" s="124">
        <v>10</v>
      </c>
      <c r="P16" s="124">
        <v>0</v>
      </c>
      <c r="Q16" s="124">
        <v>7</v>
      </c>
      <c r="R16" s="124">
        <v>0</v>
      </c>
      <c r="S16" s="124">
        <v>0</v>
      </c>
      <c r="T16" s="124">
        <v>0</v>
      </c>
      <c r="U16" s="124">
        <v>32</v>
      </c>
      <c r="V16" s="124">
        <v>0</v>
      </c>
      <c r="W16" s="125">
        <v>7</v>
      </c>
      <c r="X16" s="125">
        <v>0</v>
      </c>
      <c r="Y16" s="123">
        <v>0.17073170731707318</v>
      </c>
      <c r="Z16" s="123">
        <v>0.34693877551020408</v>
      </c>
      <c r="AA16" s="123">
        <v>0.17073170731707318</v>
      </c>
      <c r="AB16" s="123">
        <v>0.42</v>
      </c>
      <c r="AC16" s="127">
        <v>0.2</v>
      </c>
      <c r="AD16" s="124">
        <v>27</v>
      </c>
      <c r="AE16" s="124">
        <v>1</v>
      </c>
      <c r="AF16" s="124">
        <v>4</v>
      </c>
      <c r="AG16" s="126">
        <v>0.875</v>
      </c>
      <c r="AH16" s="121">
        <v>0</v>
      </c>
      <c r="AI16" s="124">
        <v>0</v>
      </c>
      <c r="AJ16" s="124">
        <v>0</v>
      </c>
      <c r="AK16" s="124">
        <v>0</v>
      </c>
      <c r="AL16" s="124">
        <v>27</v>
      </c>
      <c r="AM16" s="124">
        <v>24</v>
      </c>
      <c r="AN16" s="124">
        <v>157</v>
      </c>
    </row>
    <row r="17" spans="1:40" x14ac:dyDescent="0.2">
      <c r="A17" s="121">
        <v>4</v>
      </c>
      <c r="B17" s="121" t="s">
        <v>209</v>
      </c>
      <c r="C17" s="124" t="s">
        <v>208</v>
      </c>
      <c r="D17" s="124" t="s">
        <v>210</v>
      </c>
      <c r="E17" s="124">
        <v>9</v>
      </c>
      <c r="F17" s="124">
        <v>8</v>
      </c>
      <c r="G17" s="124">
        <v>2</v>
      </c>
      <c r="H17" s="124">
        <v>4</v>
      </c>
      <c r="I17" s="124">
        <v>1</v>
      </c>
      <c r="J17" s="124">
        <v>0</v>
      </c>
      <c r="K17" s="124">
        <v>0</v>
      </c>
      <c r="L17" s="124">
        <v>0</v>
      </c>
      <c r="M17" s="124">
        <v>0</v>
      </c>
      <c r="N17" s="124">
        <v>3</v>
      </c>
      <c r="O17" s="124">
        <v>1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8</v>
      </c>
      <c r="V17" s="124">
        <v>0</v>
      </c>
      <c r="W17" s="125">
        <v>0</v>
      </c>
      <c r="X17" s="124">
        <v>1</v>
      </c>
      <c r="Y17" s="126">
        <v>0.125</v>
      </c>
      <c r="Z17" s="126">
        <v>0.22222222222222221</v>
      </c>
      <c r="AA17" s="126">
        <v>0</v>
      </c>
      <c r="AB17" s="123">
        <v>0.44400000000000001</v>
      </c>
      <c r="AC17" s="127">
        <v>0</v>
      </c>
      <c r="AD17" s="124">
        <v>3</v>
      </c>
      <c r="AE17" s="124">
        <v>2</v>
      </c>
      <c r="AF17" s="124">
        <v>1</v>
      </c>
      <c r="AG17" s="126">
        <v>0.83333333333333337</v>
      </c>
      <c r="AH17" s="121">
        <v>0</v>
      </c>
      <c r="AI17" s="124">
        <v>0</v>
      </c>
      <c r="AJ17" s="124">
        <v>0</v>
      </c>
      <c r="AK17" s="124">
        <v>0</v>
      </c>
      <c r="AL17" s="124">
        <v>16</v>
      </c>
      <c r="AM17" s="124">
        <v>1</v>
      </c>
      <c r="AN17" s="124">
        <v>27</v>
      </c>
    </row>
    <row r="18" spans="1:40" x14ac:dyDescent="0.2">
      <c r="A18" s="121" t="s">
        <v>575</v>
      </c>
      <c r="B18" s="121" t="s">
        <v>576</v>
      </c>
      <c r="C18" s="121" t="s">
        <v>213</v>
      </c>
      <c r="D18" s="121" t="s">
        <v>265</v>
      </c>
      <c r="E18" s="121">
        <v>6</v>
      </c>
      <c r="F18" s="121">
        <v>3</v>
      </c>
      <c r="G18" s="121">
        <v>0</v>
      </c>
      <c r="H18" s="121">
        <v>1</v>
      </c>
      <c r="I18" s="121">
        <v>0</v>
      </c>
      <c r="J18" s="121">
        <v>0</v>
      </c>
      <c r="K18" s="121">
        <v>0</v>
      </c>
      <c r="L18" s="121">
        <v>0</v>
      </c>
      <c r="M18" s="121">
        <v>1</v>
      </c>
      <c r="N18" s="121">
        <v>2</v>
      </c>
      <c r="O18" s="121">
        <v>0</v>
      </c>
      <c r="P18" s="121">
        <v>2</v>
      </c>
      <c r="Q18" s="121">
        <v>0</v>
      </c>
      <c r="R18" s="121">
        <v>0</v>
      </c>
      <c r="S18" s="121">
        <v>1</v>
      </c>
      <c r="T18" s="121">
        <v>0</v>
      </c>
      <c r="U18" s="121">
        <v>3</v>
      </c>
      <c r="V18" s="121">
        <v>0</v>
      </c>
      <c r="W18" s="122">
        <v>0</v>
      </c>
      <c r="X18" s="122">
        <v>0</v>
      </c>
      <c r="Y18" s="123">
        <v>0</v>
      </c>
      <c r="Z18" s="123">
        <v>0.33333333333333331</v>
      </c>
      <c r="AA18" s="123">
        <v>0</v>
      </c>
      <c r="AB18" s="123">
        <v>0.17799999999999999</v>
      </c>
      <c r="AC18" s="127">
        <v>0</v>
      </c>
      <c r="AD18" s="121">
        <v>0</v>
      </c>
      <c r="AE18" s="121">
        <v>0</v>
      </c>
      <c r="AF18" s="121">
        <v>0</v>
      </c>
      <c r="AG18" s="123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2</v>
      </c>
      <c r="AM18" s="121">
        <v>2</v>
      </c>
      <c r="AN18" s="121">
        <v>14</v>
      </c>
    </row>
    <row r="19" spans="1:40" x14ac:dyDescent="0.2">
      <c r="A19" s="121">
        <v>23</v>
      </c>
      <c r="B19" s="128" t="s">
        <v>226</v>
      </c>
      <c r="C19" s="121" t="s">
        <v>208</v>
      </c>
      <c r="D19" s="121" t="s">
        <v>227</v>
      </c>
      <c r="E19" s="121">
        <v>6</v>
      </c>
      <c r="F19" s="121">
        <v>4</v>
      </c>
      <c r="G19" s="121">
        <v>1</v>
      </c>
      <c r="H19" s="121">
        <v>3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2</v>
      </c>
      <c r="O19" s="121">
        <v>2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3</v>
      </c>
      <c r="V19" s="121">
        <v>0</v>
      </c>
      <c r="W19" s="122">
        <v>0</v>
      </c>
      <c r="X19" s="122">
        <v>0</v>
      </c>
      <c r="Y19" s="123">
        <v>0</v>
      </c>
      <c r="Z19" s="123">
        <v>0.33333333333333331</v>
      </c>
      <c r="AA19" s="123">
        <v>0</v>
      </c>
      <c r="AB19" s="123">
        <v>0.5</v>
      </c>
      <c r="AC19" s="127">
        <v>0</v>
      </c>
      <c r="AD19" s="121">
        <v>0</v>
      </c>
      <c r="AE19" s="121">
        <v>3</v>
      </c>
      <c r="AF19" s="121">
        <v>0</v>
      </c>
      <c r="AG19" s="123">
        <v>1</v>
      </c>
      <c r="AH19" s="121">
        <v>0</v>
      </c>
      <c r="AI19" s="121">
        <v>0</v>
      </c>
      <c r="AJ19" s="121">
        <v>0</v>
      </c>
      <c r="AK19" s="121">
        <v>0</v>
      </c>
      <c r="AL19" s="121">
        <v>6</v>
      </c>
      <c r="AM19" s="121">
        <v>0</v>
      </c>
      <c r="AN19" s="121">
        <v>9</v>
      </c>
    </row>
    <row r="20" spans="1:40" x14ac:dyDescent="0.2">
      <c r="A20" s="121" t="s">
        <v>537</v>
      </c>
      <c r="B20" s="121" t="s">
        <v>228</v>
      </c>
      <c r="C20" s="121" t="s">
        <v>208</v>
      </c>
      <c r="D20" s="121" t="s">
        <v>229</v>
      </c>
      <c r="E20" s="121">
        <v>5</v>
      </c>
      <c r="F20" s="121">
        <v>3</v>
      </c>
      <c r="G20" s="121">
        <v>0</v>
      </c>
      <c r="H20" s="121">
        <v>2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2</v>
      </c>
      <c r="O20" s="121">
        <v>2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3</v>
      </c>
      <c r="V20" s="121">
        <v>0</v>
      </c>
      <c r="W20" s="121">
        <v>1</v>
      </c>
      <c r="X20" s="122">
        <v>0</v>
      </c>
      <c r="Y20" s="123">
        <v>0</v>
      </c>
      <c r="Z20" s="123">
        <v>0</v>
      </c>
      <c r="AA20" s="123">
        <v>0</v>
      </c>
      <c r="AB20" s="123">
        <v>0.4</v>
      </c>
      <c r="AC20" s="127">
        <v>0</v>
      </c>
      <c r="AD20" s="121">
        <v>2</v>
      </c>
      <c r="AE20" s="121">
        <v>2</v>
      </c>
      <c r="AF20" s="121">
        <v>0</v>
      </c>
      <c r="AG20" s="123">
        <v>1</v>
      </c>
      <c r="AH20" s="121">
        <v>0</v>
      </c>
      <c r="AI20" s="121">
        <v>0</v>
      </c>
      <c r="AJ20" s="121">
        <v>0</v>
      </c>
      <c r="AK20" s="121">
        <v>0</v>
      </c>
      <c r="AL20" s="121">
        <v>4</v>
      </c>
      <c r="AM20" s="121">
        <v>1</v>
      </c>
      <c r="AN20" s="121">
        <v>11</v>
      </c>
    </row>
    <row r="21" spans="1:40" x14ac:dyDescent="0.2">
      <c r="A21" s="121">
        <v>11</v>
      </c>
      <c r="B21" s="121" t="s">
        <v>216</v>
      </c>
      <c r="C21" s="121" t="s">
        <v>213</v>
      </c>
      <c r="D21" s="121" t="s">
        <v>217</v>
      </c>
      <c r="E21" s="121">
        <v>4</v>
      </c>
      <c r="F21" s="121">
        <v>4</v>
      </c>
      <c r="G21" s="121">
        <v>1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2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3</v>
      </c>
      <c r="V21" s="121">
        <v>0</v>
      </c>
      <c r="W21" s="122">
        <v>0</v>
      </c>
      <c r="X21" s="122">
        <v>0</v>
      </c>
      <c r="Y21" s="123">
        <v>0</v>
      </c>
      <c r="Z21" s="123">
        <v>0</v>
      </c>
      <c r="AA21" s="123">
        <v>0</v>
      </c>
      <c r="AB21" s="123">
        <v>0</v>
      </c>
      <c r="AC21" s="127">
        <v>0</v>
      </c>
      <c r="AD21" s="121">
        <v>0</v>
      </c>
      <c r="AE21" s="121">
        <v>0</v>
      </c>
      <c r="AF21" s="121">
        <v>0</v>
      </c>
      <c r="AG21" s="123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</v>
      </c>
      <c r="AM21" s="121">
        <v>0</v>
      </c>
      <c r="AN21" s="121">
        <v>7</v>
      </c>
    </row>
    <row r="22" spans="1:40" ht="13.5" thickBot="1" x14ac:dyDescent="0.25">
      <c r="A22" s="131">
        <v>9</v>
      </c>
      <c r="B22" s="131" t="s">
        <v>215</v>
      </c>
      <c r="C22" s="131" t="s">
        <v>208</v>
      </c>
      <c r="D22" s="131" t="s">
        <v>183</v>
      </c>
      <c r="E22" s="131">
        <v>2</v>
      </c>
      <c r="F22" s="131">
        <v>2</v>
      </c>
      <c r="G22" s="131">
        <v>0</v>
      </c>
      <c r="H22" s="131">
        <v>1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1</v>
      </c>
      <c r="O22" s="131">
        <v>0</v>
      </c>
      <c r="P22" s="131">
        <v>0</v>
      </c>
      <c r="Q22" s="131">
        <v>0</v>
      </c>
      <c r="R22" s="131">
        <v>1</v>
      </c>
      <c r="S22" s="131">
        <v>0</v>
      </c>
      <c r="T22" s="131">
        <v>0</v>
      </c>
      <c r="U22" s="131">
        <v>1</v>
      </c>
      <c r="V22" s="131">
        <v>0</v>
      </c>
      <c r="W22" s="205">
        <v>0</v>
      </c>
      <c r="X22" s="205">
        <v>0</v>
      </c>
      <c r="Y22" s="133">
        <v>0</v>
      </c>
      <c r="Z22" s="133">
        <v>0</v>
      </c>
      <c r="AA22" s="133">
        <v>0</v>
      </c>
      <c r="AB22" s="133">
        <v>0.5</v>
      </c>
      <c r="AC22" s="134">
        <v>0</v>
      </c>
      <c r="AD22" s="131">
        <v>1</v>
      </c>
      <c r="AE22" s="131">
        <v>0</v>
      </c>
      <c r="AF22" s="131">
        <v>0</v>
      </c>
      <c r="AG22" s="133">
        <v>1</v>
      </c>
      <c r="AH22" s="131">
        <v>0</v>
      </c>
      <c r="AI22" s="131">
        <v>0</v>
      </c>
      <c r="AJ22" s="131">
        <v>0</v>
      </c>
      <c r="AK22" s="131">
        <v>0</v>
      </c>
      <c r="AL22" s="131">
        <v>7</v>
      </c>
      <c r="AM22" s="131">
        <v>4</v>
      </c>
      <c r="AN22" s="131">
        <v>22</v>
      </c>
    </row>
    <row r="23" spans="1:40" x14ac:dyDescent="0.2">
      <c r="E23" s="107">
        <v>878</v>
      </c>
      <c r="F23" s="107">
        <v>704</v>
      </c>
      <c r="G23" s="107">
        <v>198</v>
      </c>
      <c r="H23" s="103">
        <v>406</v>
      </c>
      <c r="I23" s="107">
        <v>210</v>
      </c>
      <c r="J23" s="107">
        <v>34</v>
      </c>
      <c r="K23" s="107">
        <v>9</v>
      </c>
      <c r="L23" s="107">
        <v>2</v>
      </c>
      <c r="M23" s="107">
        <v>162</v>
      </c>
      <c r="N23" s="107">
        <v>165</v>
      </c>
      <c r="O23" s="107">
        <v>125</v>
      </c>
      <c r="P23" s="107">
        <v>27</v>
      </c>
      <c r="Q23" s="107">
        <v>263</v>
      </c>
      <c r="R23" s="107">
        <v>40</v>
      </c>
      <c r="S23" s="107">
        <v>14</v>
      </c>
      <c r="T23" s="107">
        <v>9</v>
      </c>
      <c r="U23" s="107">
        <v>185</v>
      </c>
      <c r="V23" s="107">
        <v>2</v>
      </c>
      <c r="W23" s="107">
        <v>106</v>
      </c>
      <c r="X23" s="107">
        <v>14</v>
      </c>
      <c r="Y23" s="105">
        <v>0.29829545454545453</v>
      </c>
      <c r="Z23" s="105">
        <v>0.41116173120728927</v>
      </c>
      <c r="AA23" s="105">
        <v>0.37357954545454547</v>
      </c>
      <c r="AB23" s="105">
        <v>0.46</v>
      </c>
      <c r="AC23" s="115">
        <v>0.313</v>
      </c>
      <c r="AD23" s="107">
        <v>512</v>
      </c>
      <c r="AE23" s="107">
        <v>168</v>
      </c>
      <c r="AF23" s="107">
        <v>69</v>
      </c>
      <c r="AG23" s="105">
        <v>0.90787716955941256</v>
      </c>
      <c r="AH23" s="107">
        <v>9</v>
      </c>
      <c r="AI23" s="107">
        <v>20</v>
      </c>
      <c r="AJ23" s="107">
        <v>65</v>
      </c>
      <c r="AK23" s="107">
        <v>4</v>
      </c>
      <c r="AL23" s="107">
        <v>27</v>
      </c>
      <c r="AM23" s="103">
        <v>27</v>
      </c>
      <c r="AN23" s="107">
        <v>179</v>
      </c>
    </row>
    <row r="25" spans="1:40" x14ac:dyDescent="0.2">
      <c r="A25" s="236" t="s">
        <v>118</v>
      </c>
      <c r="B25" s="236"/>
      <c r="C25" s="236"/>
      <c r="D25" s="107"/>
      <c r="E25" s="128">
        <v>113</v>
      </c>
      <c r="F25" s="128">
        <v>100</v>
      </c>
      <c r="G25" s="128">
        <v>39</v>
      </c>
      <c r="H25" s="128" t="s">
        <v>1</v>
      </c>
      <c r="I25" s="128">
        <v>50</v>
      </c>
      <c r="J25" s="128">
        <v>15</v>
      </c>
      <c r="K25" s="128">
        <v>6</v>
      </c>
      <c r="L25" s="128">
        <v>6</v>
      </c>
      <c r="M25" s="128">
        <v>41</v>
      </c>
      <c r="N25" s="128">
        <v>33</v>
      </c>
      <c r="O25" s="128">
        <v>24</v>
      </c>
      <c r="P25" s="128">
        <v>8</v>
      </c>
      <c r="Q25" s="128">
        <v>78</v>
      </c>
      <c r="R25" s="128" t="s">
        <v>1</v>
      </c>
      <c r="S25" s="128" t="s">
        <v>1</v>
      </c>
      <c r="T25" s="128" t="s">
        <v>1</v>
      </c>
      <c r="U25" s="128" t="s">
        <v>1</v>
      </c>
      <c r="V25" s="128" t="s">
        <v>1</v>
      </c>
      <c r="W25" s="128">
        <v>37</v>
      </c>
      <c r="X25" s="128" t="s">
        <v>1</v>
      </c>
      <c r="Y25" s="129">
        <v>0.62</v>
      </c>
      <c r="Z25" s="128">
        <v>0.72899999999999998</v>
      </c>
      <c r="AA25" s="128">
        <v>1.115</v>
      </c>
      <c r="AB25" s="128" t="s">
        <v>1</v>
      </c>
      <c r="AC25" s="128" t="s">
        <v>1</v>
      </c>
      <c r="AD25" s="128" t="s">
        <v>1</v>
      </c>
      <c r="AE25" s="128" t="s">
        <v>1</v>
      </c>
      <c r="AF25" s="128" t="s">
        <v>1</v>
      </c>
      <c r="AG25" s="128" t="s">
        <v>1</v>
      </c>
      <c r="AH25" s="128" t="s">
        <v>1</v>
      </c>
      <c r="AI25" s="128" t="s">
        <v>1</v>
      </c>
      <c r="AJ25" s="128" t="s">
        <v>1</v>
      </c>
      <c r="AK25" s="128" t="s">
        <v>1</v>
      </c>
      <c r="AL25" s="128" t="s">
        <v>1</v>
      </c>
      <c r="AM25" s="128" t="s">
        <v>1</v>
      </c>
      <c r="AN25" s="128" t="s">
        <v>1</v>
      </c>
    </row>
    <row r="26" spans="1:40" x14ac:dyDescent="0.2">
      <c r="A26" s="236" t="s">
        <v>124</v>
      </c>
      <c r="B26" s="236"/>
      <c r="C26" s="236"/>
      <c r="D26" s="107"/>
      <c r="E26" s="128">
        <v>946</v>
      </c>
      <c r="F26" s="120">
        <v>776</v>
      </c>
      <c r="G26" s="120">
        <v>222</v>
      </c>
      <c r="H26" s="120" t="s">
        <v>1</v>
      </c>
      <c r="I26" s="120">
        <v>276</v>
      </c>
      <c r="J26" s="120">
        <v>48</v>
      </c>
      <c r="K26" s="120">
        <v>20</v>
      </c>
      <c r="L26" s="120">
        <v>17</v>
      </c>
      <c r="M26" s="120">
        <v>182</v>
      </c>
      <c r="N26" s="120">
        <v>195</v>
      </c>
      <c r="O26" s="120">
        <v>146</v>
      </c>
      <c r="P26" s="128">
        <v>28</v>
      </c>
      <c r="Q26" s="128">
        <v>370</v>
      </c>
      <c r="R26" s="128" t="s">
        <v>1</v>
      </c>
      <c r="S26" s="128" t="s">
        <v>1</v>
      </c>
      <c r="T26" s="128" t="s">
        <v>1</v>
      </c>
      <c r="U26" s="128" t="s">
        <v>1</v>
      </c>
      <c r="V26" s="128" t="s">
        <v>1</v>
      </c>
      <c r="W26" s="128">
        <v>130</v>
      </c>
      <c r="X26" s="128" t="s">
        <v>1</v>
      </c>
      <c r="Y26" s="129">
        <v>0.38600000000000001</v>
      </c>
      <c r="Z26" s="129">
        <v>0.47799999999999998</v>
      </c>
      <c r="AA26" s="129">
        <v>0.60499999999999998</v>
      </c>
      <c r="AB26" s="129" t="s">
        <v>1</v>
      </c>
      <c r="AC26" s="128" t="s">
        <v>1</v>
      </c>
      <c r="AD26" s="128" t="s">
        <v>1</v>
      </c>
      <c r="AE26" s="128" t="s">
        <v>1</v>
      </c>
      <c r="AF26" s="128" t="s">
        <v>1</v>
      </c>
      <c r="AG26" s="128" t="s">
        <v>1</v>
      </c>
      <c r="AH26" s="128" t="s">
        <v>1</v>
      </c>
      <c r="AI26" s="128" t="s">
        <v>1</v>
      </c>
      <c r="AJ26" s="128" t="s">
        <v>1</v>
      </c>
      <c r="AK26" s="128" t="s">
        <v>1</v>
      </c>
      <c r="AL26" s="128" t="s">
        <v>1</v>
      </c>
      <c r="AM26" s="128" t="s">
        <v>1</v>
      </c>
      <c r="AN26" s="128" t="s">
        <v>1</v>
      </c>
    </row>
    <row r="27" spans="1:40" x14ac:dyDescent="0.2">
      <c r="A27" s="236" t="s">
        <v>30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</row>
    <row r="28" spans="1:40" x14ac:dyDescent="0.2">
      <c r="A28" s="109" t="s">
        <v>91</v>
      </c>
      <c r="B28" s="225" t="s">
        <v>100</v>
      </c>
      <c r="C28" s="225"/>
      <c r="J28" s="109" t="s">
        <v>51</v>
      </c>
      <c r="K28" s="225" t="s">
        <v>52</v>
      </c>
      <c r="L28" s="225"/>
      <c r="M28" s="225"/>
      <c r="T28" s="109" t="s">
        <v>70</v>
      </c>
      <c r="U28" s="225" t="s">
        <v>71</v>
      </c>
      <c r="V28" s="225"/>
    </row>
    <row r="29" spans="1:40" x14ac:dyDescent="0.2">
      <c r="A29" s="109" t="s">
        <v>34</v>
      </c>
      <c r="B29" s="225" t="s">
        <v>31</v>
      </c>
      <c r="C29" s="225"/>
      <c r="J29" s="109" t="s">
        <v>53</v>
      </c>
      <c r="K29" s="225" t="s">
        <v>107</v>
      </c>
      <c r="L29" s="225"/>
      <c r="M29" s="225"/>
      <c r="T29" s="109" t="s">
        <v>72</v>
      </c>
      <c r="U29" s="225" t="s">
        <v>73</v>
      </c>
      <c r="V29" s="225"/>
      <c r="AD29" s="102"/>
      <c r="AE29" s="102"/>
      <c r="AF29" s="102"/>
      <c r="AG29" s="102"/>
      <c r="AH29" s="102"/>
      <c r="AI29" s="102"/>
      <c r="AJ29" s="102"/>
      <c r="AK29" s="102"/>
      <c r="AL29" s="102"/>
      <c r="AM29" s="116"/>
      <c r="AN29" s="116"/>
    </row>
    <row r="30" spans="1:40" x14ac:dyDescent="0.2">
      <c r="A30" s="109" t="s">
        <v>32</v>
      </c>
      <c r="B30" s="225" t="s">
        <v>33</v>
      </c>
      <c r="C30" s="225"/>
      <c r="J30" s="109" t="s">
        <v>140</v>
      </c>
      <c r="K30" s="225" t="s">
        <v>108</v>
      </c>
      <c r="L30" s="225"/>
      <c r="M30" s="225"/>
      <c r="T30" s="109" t="s">
        <v>74</v>
      </c>
      <c r="U30" s="225" t="s">
        <v>75</v>
      </c>
      <c r="V30" s="225"/>
    </row>
    <row r="31" spans="1:40" x14ac:dyDescent="0.2">
      <c r="A31" s="109" t="s">
        <v>35</v>
      </c>
      <c r="B31" s="225" t="s">
        <v>36</v>
      </c>
      <c r="C31" s="225"/>
      <c r="J31" s="109" t="s">
        <v>54</v>
      </c>
      <c r="K31" s="225" t="s">
        <v>55</v>
      </c>
      <c r="L31" s="225"/>
      <c r="M31" s="225"/>
      <c r="T31" s="109" t="s">
        <v>76</v>
      </c>
      <c r="U31" s="225" t="s">
        <v>77</v>
      </c>
      <c r="V31" s="225"/>
    </row>
    <row r="32" spans="1:40" x14ac:dyDescent="0.2">
      <c r="A32" s="109" t="s">
        <v>37</v>
      </c>
      <c r="B32" s="225" t="s">
        <v>38</v>
      </c>
      <c r="C32" s="225"/>
      <c r="J32" s="109" t="s">
        <v>56</v>
      </c>
      <c r="K32" s="225" t="s">
        <v>57</v>
      </c>
      <c r="L32" s="225"/>
      <c r="M32" s="225"/>
      <c r="T32" s="109" t="s">
        <v>78</v>
      </c>
      <c r="U32" s="225" t="s">
        <v>98</v>
      </c>
      <c r="V32" s="225"/>
    </row>
    <row r="33" spans="1:39" x14ac:dyDescent="0.2">
      <c r="A33" s="109" t="s">
        <v>39</v>
      </c>
      <c r="B33" s="225" t="s">
        <v>40</v>
      </c>
      <c r="C33" s="225"/>
      <c r="J33" s="109" t="s">
        <v>58</v>
      </c>
      <c r="K33" s="225" t="s">
        <v>59</v>
      </c>
      <c r="L33" s="225"/>
      <c r="M33" s="225"/>
      <c r="T33" s="109" t="s">
        <v>79</v>
      </c>
      <c r="U33" s="225" t="s">
        <v>80</v>
      </c>
      <c r="V33" s="225"/>
    </row>
    <row r="34" spans="1:39" x14ac:dyDescent="0.2">
      <c r="A34" s="109" t="s">
        <v>42</v>
      </c>
      <c r="B34" s="225" t="s">
        <v>41</v>
      </c>
      <c r="C34" s="225"/>
      <c r="J34" s="109" t="s">
        <v>60</v>
      </c>
      <c r="K34" s="225" t="s">
        <v>90</v>
      </c>
      <c r="L34" s="225"/>
      <c r="M34" s="225"/>
      <c r="T34" s="109" t="s">
        <v>81</v>
      </c>
      <c r="U34" s="225" t="s">
        <v>82</v>
      </c>
      <c r="V34" s="225"/>
      <c r="AM34" s="117"/>
    </row>
    <row r="35" spans="1:39" x14ac:dyDescent="0.2">
      <c r="A35" s="109" t="s">
        <v>43</v>
      </c>
      <c r="B35" s="225" t="s">
        <v>44</v>
      </c>
      <c r="C35" s="225"/>
      <c r="J35" s="109" t="s">
        <v>61</v>
      </c>
      <c r="K35" s="225" t="s">
        <v>94</v>
      </c>
      <c r="L35" s="225"/>
      <c r="M35" s="225"/>
      <c r="T35" s="109" t="s">
        <v>32</v>
      </c>
      <c r="U35" s="225" t="s">
        <v>83</v>
      </c>
      <c r="V35" s="225"/>
      <c r="AM35" s="117"/>
    </row>
    <row r="36" spans="1:39" x14ac:dyDescent="0.2">
      <c r="A36" s="109" t="s">
        <v>45</v>
      </c>
      <c r="B36" s="225" t="s">
        <v>46</v>
      </c>
      <c r="C36" s="225"/>
      <c r="J36" s="109" t="s">
        <v>62</v>
      </c>
      <c r="K36" s="225" t="s">
        <v>63</v>
      </c>
      <c r="L36" s="225"/>
      <c r="M36" s="225"/>
      <c r="T36" s="109" t="s">
        <v>84</v>
      </c>
      <c r="U36" s="225" t="s">
        <v>85</v>
      </c>
      <c r="V36" s="225"/>
    </row>
    <row r="37" spans="1:39" x14ac:dyDescent="0.2">
      <c r="A37" s="109" t="s">
        <v>47</v>
      </c>
      <c r="B37" s="225" t="s">
        <v>48</v>
      </c>
      <c r="C37" s="225"/>
      <c r="J37" s="109" t="s">
        <v>64</v>
      </c>
      <c r="K37" s="225" t="s">
        <v>65</v>
      </c>
      <c r="L37" s="225"/>
      <c r="M37" s="225"/>
      <c r="T37" s="109" t="s">
        <v>86</v>
      </c>
      <c r="U37" s="225" t="s">
        <v>87</v>
      </c>
      <c r="V37" s="225"/>
    </row>
    <row r="38" spans="1:39" x14ac:dyDescent="0.2">
      <c r="A38" s="109" t="s">
        <v>92</v>
      </c>
      <c r="B38" s="225" t="s">
        <v>93</v>
      </c>
      <c r="C38" s="225"/>
      <c r="J38" s="109" t="s">
        <v>66</v>
      </c>
      <c r="K38" s="225" t="s">
        <v>67</v>
      </c>
      <c r="L38" s="225"/>
      <c r="M38" s="225"/>
      <c r="T38" s="109" t="s">
        <v>88</v>
      </c>
      <c r="U38" s="225" t="s">
        <v>89</v>
      </c>
      <c r="V38" s="225"/>
      <c r="AM38" s="117"/>
    </row>
    <row r="39" spans="1:39" x14ac:dyDescent="0.2">
      <c r="A39" s="109" t="s">
        <v>49</v>
      </c>
      <c r="B39" s="225" t="s">
        <v>50</v>
      </c>
      <c r="C39" s="225"/>
      <c r="J39" s="109" t="s">
        <v>68</v>
      </c>
      <c r="K39" s="225" t="s">
        <v>69</v>
      </c>
      <c r="L39" s="225"/>
      <c r="M39" s="225"/>
      <c r="T39" s="109" t="s">
        <v>95</v>
      </c>
      <c r="U39" s="225" t="s">
        <v>97</v>
      </c>
      <c r="V39" s="225"/>
    </row>
    <row r="40" spans="1:39" x14ac:dyDescent="0.2">
      <c r="A40" s="118" t="s">
        <v>104</v>
      </c>
      <c r="B40" s="226" t="s">
        <v>105</v>
      </c>
      <c r="C40" s="226"/>
      <c r="D40" s="110"/>
      <c r="J40" s="109" t="s">
        <v>106</v>
      </c>
      <c r="K40" s="225" t="s">
        <v>142</v>
      </c>
      <c r="L40" s="225"/>
      <c r="M40" s="225"/>
      <c r="T40" s="109" t="s">
        <v>112</v>
      </c>
      <c r="U40" s="225" t="s">
        <v>113</v>
      </c>
      <c r="V40" s="225"/>
    </row>
    <row r="41" spans="1:39" x14ac:dyDescent="0.2">
      <c r="A41" s="119" t="s">
        <v>116</v>
      </c>
      <c r="B41" s="227" t="s">
        <v>117</v>
      </c>
      <c r="C41" s="225"/>
      <c r="J41" s="109" t="s">
        <v>136</v>
      </c>
      <c r="K41" s="225" t="s">
        <v>137</v>
      </c>
      <c r="L41" s="225"/>
      <c r="M41" s="225"/>
      <c r="T41" s="109" t="s">
        <v>138</v>
      </c>
      <c r="U41" s="225" t="s">
        <v>141</v>
      </c>
      <c r="V41" s="225"/>
    </row>
    <row r="46" spans="1:39" x14ac:dyDescent="0.2">
      <c r="AJ46" s="109"/>
    </row>
  </sheetData>
  <mergeCells count="4">
    <mergeCell ref="A27:AN27"/>
    <mergeCell ref="A1:AN1"/>
    <mergeCell ref="A25:C25"/>
    <mergeCell ref="A26:C26"/>
  </mergeCells>
  <phoneticPr fontId="3" type="noConversion"/>
  <pageMargins left="0.75" right="0.75" top="1" bottom="1" header="0.5" footer="0.5"/>
  <pageSetup scale="3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"/>
  <sheetViews>
    <sheetView zoomScale="60" zoomScaleNormal="60" workbookViewId="0">
      <selection activeCell="F30" sqref="F30"/>
    </sheetView>
  </sheetViews>
  <sheetFormatPr defaultColWidth="8.85546875" defaultRowHeight="12.75" x14ac:dyDescent="0.2"/>
  <cols>
    <col min="1" max="1" width="9.85546875" bestFit="1" customWidth="1"/>
    <col min="2" max="2" width="26.5703125" customWidth="1"/>
    <col min="3" max="3" width="12.5703125" bestFit="1" customWidth="1"/>
    <col min="4" max="4" width="12.7109375" bestFit="1" customWidth="1"/>
  </cols>
  <sheetData>
    <row r="1" spans="1:39" x14ac:dyDescent="0.2">
      <c r="A1" s="234" t="s">
        <v>189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</row>
    <row r="2" spans="1:39" ht="13.5" thickBot="1" x14ac:dyDescent="0.25">
      <c r="A2" s="28" t="s">
        <v>29</v>
      </c>
      <c r="B2" s="29" t="s">
        <v>28</v>
      </c>
      <c r="C2" s="29" t="s">
        <v>111</v>
      </c>
      <c r="D2" s="29" t="s">
        <v>125</v>
      </c>
      <c r="E2" s="29" t="s">
        <v>96</v>
      </c>
      <c r="F2" s="29" t="s">
        <v>3</v>
      </c>
      <c r="G2" s="29" t="s">
        <v>5</v>
      </c>
      <c r="H2" s="29" t="s">
        <v>4</v>
      </c>
      <c r="I2" s="29" t="s">
        <v>7</v>
      </c>
      <c r="J2" s="29" t="s">
        <v>8</v>
      </c>
      <c r="K2" s="29" t="s">
        <v>9</v>
      </c>
      <c r="L2" s="29" t="s">
        <v>6</v>
      </c>
      <c r="M2" s="29" t="s">
        <v>10</v>
      </c>
      <c r="N2" s="29" t="s">
        <v>11</v>
      </c>
      <c r="O2" s="29" t="s">
        <v>20</v>
      </c>
      <c r="P2" s="29" t="s">
        <v>102</v>
      </c>
      <c r="Q2" s="29" t="s">
        <v>21</v>
      </c>
      <c r="R2" s="29" t="s">
        <v>27</v>
      </c>
      <c r="S2" s="29" t="s">
        <v>123</v>
      </c>
      <c r="T2" s="29" t="s">
        <v>101</v>
      </c>
      <c r="U2" s="29" t="s">
        <v>103</v>
      </c>
      <c r="V2" s="29" t="s">
        <v>12</v>
      </c>
      <c r="W2" s="29" t="s">
        <v>13</v>
      </c>
      <c r="X2" s="29" t="s">
        <v>17</v>
      </c>
      <c r="Y2" s="29" t="s">
        <v>18</v>
      </c>
      <c r="Z2" s="29" t="s">
        <v>19</v>
      </c>
      <c r="AA2" s="29" t="s">
        <v>14</v>
      </c>
      <c r="AB2" s="29" t="s">
        <v>15</v>
      </c>
      <c r="AC2" s="29" t="s">
        <v>16</v>
      </c>
      <c r="AD2" s="29" t="s">
        <v>115</v>
      </c>
      <c r="AE2" s="29" t="s">
        <v>99</v>
      </c>
      <c r="AF2" s="29" t="s">
        <v>22</v>
      </c>
      <c r="AG2" s="29" t="s">
        <v>12</v>
      </c>
      <c r="AH2" s="29" t="s">
        <v>13</v>
      </c>
      <c r="AI2" s="29" t="s">
        <v>23</v>
      </c>
      <c r="AJ2" s="29" t="s">
        <v>24</v>
      </c>
      <c r="AK2" s="29" t="s">
        <v>25</v>
      </c>
    </row>
    <row r="3" spans="1:39" x14ac:dyDescent="0.2">
      <c r="A3" s="124">
        <v>6</v>
      </c>
      <c r="B3" s="124" t="s">
        <v>212</v>
      </c>
      <c r="C3" s="124" t="s">
        <v>213</v>
      </c>
      <c r="D3" s="124" t="s">
        <v>214</v>
      </c>
      <c r="E3" s="103">
        <v>38</v>
      </c>
      <c r="F3" s="103">
        <v>34</v>
      </c>
      <c r="G3" s="121">
        <v>5</v>
      </c>
      <c r="H3" s="103">
        <v>14</v>
      </c>
      <c r="I3" s="103">
        <v>3</v>
      </c>
      <c r="J3" s="103">
        <v>1</v>
      </c>
      <c r="K3" s="121">
        <v>0</v>
      </c>
      <c r="L3" s="103">
        <v>13</v>
      </c>
      <c r="M3" s="121">
        <v>6</v>
      </c>
      <c r="N3" s="121">
        <v>2</v>
      </c>
      <c r="O3" s="121">
        <v>0</v>
      </c>
      <c r="P3" s="103">
        <v>19</v>
      </c>
      <c r="Q3" s="121">
        <v>1</v>
      </c>
      <c r="R3" s="103">
        <v>1</v>
      </c>
      <c r="S3" s="121">
        <v>0</v>
      </c>
      <c r="T3" s="121">
        <v>12</v>
      </c>
      <c r="U3" s="121">
        <v>0</v>
      </c>
      <c r="V3" s="122">
        <v>5</v>
      </c>
      <c r="W3" s="122">
        <v>1</v>
      </c>
      <c r="X3" s="210">
        <v>0.41176470588235292</v>
      </c>
      <c r="Y3" s="123">
        <v>0.42105263157894735</v>
      </c>
      <c r="Z3" s="211">
        <v>0.55882352941176472</v>
      </c>
      <c r="AA3" s="122">
        <v>11</v>
      </c>
      <c r="AB3" s="122">
        <v>4</v>
      </c>
      <c r="AC3" s="103">
        <v>10</v>
      </c>
      <c r="AD3" s="123">
        <v>0.6</v>
      </c>
      <c r="AE3" s="121">
        <v>0</v>
      </c>
      <c r="AF3" s="122">
        <v>0</v>
      </c>
      <c r="AG3" s="121">
        <v>0</v>
      </c>
      <c r="AH3" s="121">
        <v>0</v>
      </c>
      <c r="AI3" s="103">
        <v>10</v>
      </c>
      <c r="AJ3" s="103">
        <v>10</v>
      </c>
      <c r="AK3" s="121">
        <v>68</v>
      </c>
      <c r="AL3" s="121"/>
      <c r="AM3" s="121"/>
    </row>
    <row r="4" spans="1:39" x14ac:dyDescent="0.2">
      <c r="A4" s="121">
        <v>17</v>
      </c>
      <c r="B4" s="128" t="s">
        <v>219</v>
      </c>
      <c r="C4" s="124" t="s">
        <v>208</v>
      </c>
      <c r="D4" s="124" t="s">
        <v>561</v>
      </c>
      <c r="E4" s="121">
        <v>10</v>
      </c>
      <c r="F4" s="121">
        <v>10</v>
      </c>
      <c r="G4" s="121">
        <v>0</v>
      </c>
      <c r="H4" s="121">
        <v>4</v>
      </c>
      <c r="I4" s="121">
        <v>0</v>
      </c>
      <c r="J4" s="121">
        <v>0</v>
      </c>
      <c r="K4" s="121">
        <v>0</v>
      </c>
      <c r="L4" s="121">
        <v>0</v>
      </c>
      <c r="M4" s="121">
        <v>1</v>
      </c>
      <c r="N4" s="121">
        <v>0</v>
      </c>
      <c r="O4" s="121">
        <v>0</v>
      </c>
      <c r="P4" s="121">
        <v>4</v>
      </c>
      <c r="Q4" s="121">
        <v>0</v>
      </c>
      <c r="R4" s="121">
        <v>0</v>
      </c>
      <c r="S4" s="121">
        <v>0</v>
      </c>
      <c r="T4" s="121">
        <v>5</v>
      </c>
      <c r="U4" s="121">
        <v>0</v>
      </c>
      <c r="V4" s="122">
        <v>0</v>
      </c>
      <c r="W4" s="122">
        <v>0</v>
      </c>
      <c r="X4" s="123">
        <v>0.4</v>
      </c>
      <c r="Y4" s="123">
        <v>0.4</v>
      </c>
      <c r="Z4" s="127">
        <v>0.4</v>
      </c>
      <c r="AA4" s="122">
        <v>0</v>
      </c>
      <c r="AB4" s="122">
        <v>0</v>
      </c>
      <c r="AC4" s="121">
        <v>1</v>
      </c>
      <c r="AD4" s="123">
        <v>0</v>
      </c>
      <c r="AE4" s="121">
        <v>0</v>
      </c>
      <c r="AF4" s="122">
        <v>0</v>
      </c>
      <c r="AG4" s="121">
        <v>0</v>
      </c>
      <c r="AH4" s="121">
        <v>0</v>
      </c>
      <c r="AI4" s="121">
        <v>4</v>
      </c>
      <c r="AJ4" s="121">
        <v>4</v>
      </c>
      <c r="AK4" s="121">
        <v>22</v>
      </c>
      <c r="AL4" s="124"/>
      <c r="AM4" s="124"/>
    </row>
    <row r="5" spans="1:39" x14ac:dyDescent="0.2">
      <c r="A5" s="125" t="s">
        <v>536</v>
      </c>
      <c r="B5" s="124" t="s">
        <v>133</v>
      </c>
      <c r="C5" s="124" t="s">
        <v>211</v>
      </c>
      <c r="D5" s="124" t="s">
        <v>218</v>
      </c>
      <c r="E5" s="120">
        <v>31</v>
      </c>
      <c r="F5" s="120">
        <v>25</v>
      </c>
      <c r="G5" s="120">
        <v>5</v>
      </c>
      <c r="H5" s="120">
        <v>9</v>
      </c>
      <c r="I5" s="102">
        <v>3</v>
      </c>
      <c r="J5" s="120">
        <v>0</v>
      </c>
      <c r="K5" s="120">
        <v>0</v>
      </c>
      <c r="L5" s="120">
        <v>8</v>
      </c>
      <c r="M5" s="120">
        <v>4</v>
      </c>
      <c r="N5" s="120">
        <v>5</v>
      </c>
      <c r="O5" s="120">
        <v>0</v>
      </c>
      <c r="P5" s="120">
        <v>12</v>
      </c>
      <c r="Q5" s="120">
        <v>0</v>
      </c>
      <c r="R5" s="120">
        <v>0</v>
      </c>
      <c r="S5" s="102">
        <v>1</v>
      </c>
      <c r="T5" s="120">
        <v>9</v>
      </c>
      <c r="U5" s="120">
        <v>0</v>
      </c>
      <c r="V5" s="120">
        <v>1</v>
      </c>
      <c r="W5" s="120">
        <v>0</v>
      </c>
      <c r="X5" s="123">
        <v>0.36</v>
      </c>
      <c r="Y5" s="210">
        <v>0.45161290322580644</v>
      </c>
      <c r="Z5" s="127">
        <v>0.48</v>
      </c>
      <c r="AA5" s="122">
        <v>16</v>
      </c>
      <c r="AB5" s="122">
        <v>6</v>
      </c>
      <c r="AC5" s="120">
        <v>1</v>
      </c>
      <c r="AD5" s="130">
        <v>0.95652173913043481</v>
      </c>
      <c r="AE5" s="120">
        <v>0</v>
      </c>
      <c r="AF5" s="196">
        <v>0</v>
      </c>
      <c r="AG5" s="120">
        <v>0</v>
      </c>
      <c r="AH5" s="120">
        <v>0</v>
      </c>
      <c r="AI5" s="120">
        <v>9</v>
      </c>
      <c r="AJ5" s="120">
        <v>9</v>
      </c>
      <c r="AK5" s="120">
        <v>62</v>
      </c>
      <c r="AL5" s="121"/>
      <c r="AM5" s="121"/>
    </row>
    <row r="6" spans="1:39" x14ac:dyDescent="0.2">
      <c r="A6" s="121">
        <v>18</v>
      </c>
      <c r="B6" s="128" t="s">
        <v>134</v>
      </c>
      <c r="C6" s="121" t="s">
        <v>213</v>
      </c>
      <c r="D6" s="121" t="s">
        <v>220</v>
      </c>
      <c r="E6" s="120">
        <v>36</v>
      </c>
      <c r="F6" s="120">
        <v>31</v>
      </c>
      <c r="G6" s="120">
        <v>10</v>
      </c>
      <c r="H6" s="120">
        <v>10</v>
      </c>
      <c r="I6" s="120">
        <v>2</v>
      </c>
      <c r="J6" s="102">
        <v>1</v>
      </c>
      <c r="K6" s="102">
        <v>1</v>
      </c>
      <c r="L6" s="120">
        <v>9</v>
      </c>
      <c r="M6" s="120">
        <v>4</v>
      </c>
      <c r="N6" s="120">
        <v>3</v>
      </c>
      <c r="O6" s="102">
        <v>2</v>
      </c>
      <c r="P6" s="120">
        <v>15</v>
      </c>
      <c r="Q6" s="120">
        <v>1</v>
      </c>
      <c r="R6" s="120">
        <v>0</v>
      </c>
      <c r="S6" s="120">
        <v>0</v>
      </c>
      <c r="T6" s="102">
        <v>17</v>
      </c>
      <c r="U6" s="120">
        <v>0</v>
      </c>
      <c r="V6" s="120">
        <v>3</v>
      </c>
      <c r="W6" s="120">
        <v>1</v>
      </c>
      <c r="X6" s="123">
        <v>0.32258064516129031</v>
      </c>
      <c r="Y6" s="123">
        <v>0.41666666666666669</v>
      </c>
      <c r="Z6" s="127">
        <v>0.4838709677419355</v>
      </c>
      <c r="AA6" s="209">
        <v>43</v>
      </c>
      <c r="AB6" s="122">
        <v>6</v>
      </c>
      <c r="AC6" s="120">
        <v>4</v>
      </c>
      <c r="AD6" s="130">
        <v>0.92452830188679247</v>
      </c>
      <c r="AE6" s="102">
        <v>1</v>
      </c>
      <c r="AF6" s="196">
        <v>0</v>
      </c>
      <c r="AG6" s="120">
        <v>0</v>
      </c>
      <c r="AH6" s="120">
        <v>0</v>
      </c>
      <c r="AI6" s="102">
        <v>10</v>
      </c>
      <c r="AJ6" s="102">
        <v>10</v>
      </c>
      <c r="AK6" s="102">
        <v>69</v>
      </c>
      <c r="AL6" s="124"/>
      <c r="AM6" s="124"/>
    </row>
    <row r="7" spans="1:39" x14ac:dyDescent="0.2">
      <c r="A7" s="124">
        <v>16</v>
      </c>
      <c r="B7" s="124" t="s">
        <v>129</v>
      </c>
      <c r="C7" s="121" t="s">
        <v>211</v>
      </c>
      <c r="D7" s="121" t="s">
        <v>181</v>
      </c>
      <c r="E7" s="103">
        <v>38</v>
      </c>
      <c r="F7" s="121">
        <v>27</v>
      </c>
      <c r="G7" s="103">
        <v>17</v>
      </c>
      <c r="H7" s="121">
        <v>8</v>
      </c>
      <c r="I7" s="121">
        <v>2</v>
      </c>
      <c r="J7" s="121">
        <v>0</v>
      </c>
      <c r="K7" s="121">
        <v>0</v>
      </c>
      <c r="L7" s="121">
        <v>3</v>
      </c>
      <c r="M7" s="121">
        <v>1</v>
      </c>
      <c r="N7" s="103">
        <v>9</v>
      </c>
      <c r="O7" s="121">
        <v>0</v>
      </c>
      <c r="P7" s="121">
        <v>10</v>
      </c>
      <c r="Q7" s="103">
        <v>4</v>
      </c>
      <c r="R7" s="103">
        <v>1</v>
      </c>
      <c r="S7" s="121">
        <v>0</v>
      </c>
      <c r="T7" s="121">
        <v>6</v>
      </c>
      <c r="U7" s="121">
        <v>0</v>
      </c>
      <c r="V7" s="209">
        <v>9</v>
      </c>
      <c r="W7" s="209">
        <v>2</v>
      </c>
      <c r="X7" s="123">
        <v>0.29629629629629628</v>
      </c>
      <c r="Y7" s="123">
        <v>0.44736842105263158</v>
      </c>
      <c r="Z7" s="127">
        <v>0.37037037037037035</v>
      </c>
      <c r="AA7" s="122">
        <v>17</v>
      </c>
      <c r="AB7" s="209">
        <v>21</v>
      </c>
      <c r="AC7" s="121">
        <v>0</v>
      </c>
      <c r="AD7" s="210">
        <v>1</v>
      </c>
      <c r="AE7" s="121">
        <v>0</v>
      </c>
      <c r="AF7" s="122">
        <v>0</v>
      </c>
      <c r="AG7" s="121">
        <v>0</v>
      </c>
      <c r="AH7" s="121">
        <v>0</v>
      </c>
      <c r="AI7" s="103">
        <v>10</v>
      </c>
      <c r="AJ7" s="103">
        <v>10</v>
      </c>
      <c r="AK7" s="121">
        <v>68</v>
      </c>
      <c r="AL7" s="128"/>
      <c r="AM7" s="128"/>
    </row>
    <row r="8" spans="1:39" x14ac:dyDescent="0.2">
      <c r="A8" s="124">
        <v>20</v>
      </c>
      <c r="B8" s="121" t="s">
        <v>131</v>
      </c>
      <c r="C8" s="121" t="s">
        <v>211</v>
      </c>
      <c r="D8" s="121" t="s">
        <v>184</v>
      </c>
      <c r="E8" s="120">
        <v>33</v>
      </c>
      <c r="F8" s="120">
        <v>25</v>
      </c>
      <c r="G8" s="120">
        <v>8</v>
      </c>
      <c r="H8" s="120">
        <v>7</v>
      </c>
      <c r="I8" s="120">
        <v>1</v>
      </c>
      <c r="J8" s="120">
        <v>0</v>
      </c>
      <c r="K8" s="120">
        <v>0</v>
      </c>
      <c r="L8" s="120">
        <v>4</v>
      </c>
      <c r="M8" s="120">
        <v>6</v>
      </c>
      <c r="N8" s="120">
        <v>6</v>
      </c>
      <c r="O8" s="102">
        <v>2</v>
      </c>
      <c r="P8" s="120">
        <v>9</v>
      </c>
      <c r="Q8" s="120">
        <v>1</v>
      </c>
      <c r="R8" s="120">
        <v>0</v>
      </c>
      <c r="S8" s="120">
        <v>0</v>
      </c>
      <c r="T8" s="120">
        <v>6</v>
      </c>
      <c r="U8" s="120">
        <v>0</v>
      </c>
      <c r="V8" s="120">
        <v>1</v>
      </c>
      <c r="W8" s="120">
        <v>0</v>
      </c>
      <c r="X8" s="123">
        <v>0.28000000000000003</v>
      </c>
      <c r="Y8" s="123">
        <v>0.45454545454545453</v>
      </c>
      <c r="Z8" s="127">
        <v>0.36</v>
      </c>
      <c r="AA8" s="122">
        <v>37</v>
      </c>
      <c r="AB8" s="122">
        <v>2</v>
      </c>
      <c r="AC8" s="120">
        <v>0</v>
      </c>
      <c r="AD8" s="115">
        <v>1</v>
      </c>
      <c r="AE8" s="102">
        <v>1</v>
      </c>
      <c r="AF8" s="196">
        <v>0</v>
      </c>
      <c r="AG8" s="120">
        <v>6</v>
      </c>
      <c r="AH8" s="102">
        <v>1</v>
      </c>
      <c r="AI8" s="120">
        <v>9</v>
      </c>
      <c r="AJ8" s="120">
        <v>9</v>
      </c>
      <c r="AK8" s="120">
        <v>62</v>
      </c>
      <c r="AL8" s="121"/>
      <c r="AM8" s="121"/>
    </row>
    <row r="9" spans="1:39" x14ac:dyDescent="0.2">
      <c r="A9" s="124">
        <v>22</v>
      </c>
      <c r="B9" s="124" t="s">
        <v>130</v>
      </c>
      <c r="C9" s="124" t="s">
        <v>211</v>
      </c>
      <c r="D9" s="124" t="s">
        <v>225</v>
      </c>
      <c r="E9" s="124">
        <v>36</v>
      </c>
      <c r="F9" s="124">
        <v>30</v>
      </c>
      <c r="G9" s="124">
        <v>3</v>
      </c>
      <c r="H9" s="124">
        <v>8</v>
      </c>
      <c r="I9" s="124">
        <v>0</v>
      </c>
      <c r="J9" s="124">
        <v>0</v>
      </c>
      <c r="K9" s="124">
        <v>0</v>
      </c>
      <c r="L9" s="124">
        <v>5</v>
      </c>
      <c r="M9" s="124">
        <v>7</v>
      </c>
      <c r="N9" s="124">
        <v>5</v>
      </c>
      <c r="O9" s="124">
        <v>0</v>
      </c>
      <c r="P9" s="124">
        <v>9</v>
      </c>
      <c r="Q9" s="124">
        <v>2</v>
      </c>
      <c r="R9" s="124">
        <v>0</v>
      </c>
      <c r="S9" s="208">
        <v>1</v>
      </c>
      <c r="T9" s="124">
        <v>15</v>
      </c>
      <c r="U9" s="124">
        <v>0</v>
      </c>
      <c r="V9" s="125">
        <v>4</v>
      </c>
      <c r="W9" s="125">
        <v>0</v>
      </c>
      <c r="X9" s="126">
        <v>0.26666666666666666</v>
      </c>
      <c r="Y9" s="126">
        <v>0.3611111111111111</v>
      </c>
      <c r="Z9" s="127">
        <v>0.3</v>
      </c>
      <c r="AA9" s="122">
        <v>23</v>
      </c>
      <c r="AB9" s="122">
        <v>9</v>
      </c>
      <c r="AC9" s="124">
        <v>2</v>
      </c>
      <c r="AD9" s="126">
        <v>0.94117647058823528</v>
      </c>
      <c r="AE9" s="124">
        <v>0</v>
      </c>
      <c r="AF9" s="125">
        <v>2</v>
      </c>
      <c r="AG9" s="121">
        <v>3</v>
      </c>
      <c r="AH9" s="124">
        <v>0</v>
      </c>
      <c r="AI9" s="208">
        <v>10</v>
      </c>
      <c r="AJ9" s="208">
        <v>10</v>
      </c>
      <c r="AK9" s="124">
        <v>67</v>
      </c>
      <c r="AL9" s="124"/>
      <c r="AM9" s="124"/>
    </row>
    <row r="10" spans="1:39" x14ac:dyDescent="0.2">
      <c r="A10" s="128">
        <v>5</v>
      </c>
      <c r="B10" s="128" t="s">
        <v>132</v>
      </c>
      <c r="C10" s="121" t="s">
        <v>211</v>
      </c>
      <c r="D10" s="121" t="s">
        <v>223</v>
      </c>
      <c r="E10" s="121">
        <v>35</v>
      </c>
      <c r="F10" s="121">
        <v>28</v>
      </c>
      <c r="G10" s="121">
        <v>2</v>
      </c>
      <c r="H10" s="121">
        <v>7</v>
      </c>
      <c r="I10" s="121">
        <v>2</v>
      </c>
      <c r="J10" s="103">
        <v>1</v>
      </c>
      <c r="K10" s="121">
        <v>0</v>
      </c>
      <c r="L10" s="121">
        <v>8</v>
      </c>
      <c r="M10" s="121">
        <v>9</v>
      </c>
      <c r="N10" s="121">
        <v>6</v>
      </c>
      <c r="O10" s="121">
        <v>0</v>
      </c>
      <c r="P10" s="121">
        <v>10</v>
      </c>
      <c r="Q10" s="121">
        <v>0</v>
      </c>
      <c r="R10" s="103">
        <v>1</v>
      </c>
      <c r="S10" s="121">
        <v>0</v>
      </c>
      <c r="T10" s="121">
        <v>14</v>
      </c>
      <c r="U10" s="121">
        <v>0</v>
      </c>
      <c r="V10" s="122">
        <v>3</v>
      </c>
      <c r="W10" s="209">
        <v>2</v>
      </c>
      <c r="X10" s="123">
        <v>0.25</v>
      </c>
      <c r="Y10" s="123">
        <v>0.37142857142857144</v>
      </c>
      <c r="Z10" s="127">
        <v>0.35714285714285715</v>
      </c>
      <c r="AA10" s="122">
        <v>18</v>
      </c>
      <c r="AB10" s="122">
        <v>4</v>
      </c>
      <c r="AC10" s="121">
        <v>2</v>
      </c>
      <c r="AD10" s="123">
        <v>0.91666666666666663</v>
      </c>
      <c r="AE10" s="121">
        <v>0</v>
      </c>
      <c r="AF10" s="209">
        <v>5</v>
      </c>
      <c r="AG10" s="103">
        <v>16</v>
      </c>
      <c r="AH10" s="121">
        <v>0</v>
      </c>
      <c r="AI10" s="103">
        <v>10</v>
      </c>
      <c r="AJ10" s="103">
        <v>10</v>
      </c>
      <c r="AK10" s="103">
        <v>69</v>
      </c>
      <c r="AL10" s="121"/>
      <c r="AM10" s="121"/>
    </row>
    <row r="11" spans="1:39" x14ac:dyDescent="0.2">
      <c r="A11" s="124">
        <v>15</v>
      </c>
      <c r="B11" s="128" t="s">
        <v>144</v>
      </c>
      <c r="C11" s="124" t="s">
        <v>211</v>
      </c>
      <c r="D11" s="124" t="s">
        <v>183</v>
      </c>
      <c r="E11" s="121">
        <v>13</v>
      </c>
      <c r="F11" s="121">
        <v>10</v>
      </c>
      <c r="G11" s="121">
        <v>4</v>
      </c>
      <c r="H11" s="121">
        <v>2</v>
      </c>
      <c r="I11" s="121">
        <v>0</v>
      </c>
      <c r="J11" s="121">
        <v>0</v>
      </c>
      <c r="K11" s="121">
        <v>0</v>
      </c>
      <c r="L11" s="121">
        <v>0</v>
      </c>
      <c r="M11" s="121">
        <v>5</v>
      </c>
      <c r="N11" s="121">
        <v>4</v>
      </c>
      <c r="O11" s="121">
        <v>0</v>
      </c>
      <c r="P11" s="121">
        <v>2</v>
      </c>
      <c r="Q11" s="121">
        <v>0</v>
      </c>
      <c r="R11" s="121">
        <v>0</v>
      </c>
      <c r="S11" s="121">
        <v>0</v>
      </c>
      <c r="T11" s="121">
        <v>6</v>
      </c>
      <c r="U11" s="121">
        <v>0</v>
      </c>
      <c r="V11" s="122">
        <v>0</v>
      </c>
      <c r="W11" s="122">
        <v>0</v>
      </c>
      <c r="X11" s="123">
        <v>0.2</v>
      </c>
      <c r="Y11" s="123">
        <v>0.46153846153846156</v>
      </c>
      <c r="Z11" s="127">
        <v>0.2</v>
      </c>
      <c r="AA11" s="122">
        <v>19</v>
      </c>
      <c r="AB11" s="122">
        <v>0</v>
      </c>
      <c r="AC11" s="121">
        <v>1</v>
      </c>
      <c r="AD11" s="123">
        <v>0.95</v>
      </c>
      <c r="AE11" s="121">
        <v>0</v>
      </c>
      <c r="AF11" s="122">
        <v>0</v>
      </c>
      <c r="AG11" s="121">
        <v>0</v>
      </c>
      <c r="AH11" s="121">
        <v>0</v>
      </c>
      <c r="AI11" s="103">
        <v>10</v>
      </c>
      <c r="AJ11" s="121">
        <v>9</v>
      </c>
      <c r="AK11" s="121">
        <v>64</v>
      </c>
      <c r="AL11" s="128"/>
      <c r="AM11" s="128"/>
    </row>
    <row r="12" spans="1:39" x14ac:dyDescent="0.2">
      <c r="A12" s="124">
        <v>21</v>
      </c>
      <c r="B12" s="124" t="s">
        <v>221</v>
      </c>
      <c r="C12" s="121" t="s">
        <v>213</v>
      </c>
      <c r="D12" s="121" t="s">
        <v>265</v>
      </c>
      <c r="E12" s="121">
        <v>17</v>
      </c>
      <c r="F12" s="121">
        <v>16</v>
      </c>
      <c r="G12" s="121">
        <v>0</v>
      </c>
      <c r="H12" s="121">
        <v>3</v>
      </c>
      <c r="I12" s="121">
        <v>2</v>
      </c>
      <c r="J12" s="121">
        <v>0</v>
      </c>
      <c r="K12" s="121">
        <v>0</v>
      </c>
      <c r="L12" s="121">
        <v>2</v>
      </c>
      <c r="M12" s="121">
        <v>4</v>
      </c>
      <c r="N12" s="121">
        <v>0</v>
      </c>
      <c r="O12" s="121">
        <v>1</v>
      </c>
      <c r="P12" s="121">
        <v>5</v>
      </c>
      <c r="Q12" s="121">
        <v>1</v>
      </c>
      <c r="R12" s="121">
        <v>0</v>
      </c>
      <c r="S12" s="121">
        <v>0</v>
      </c>
      <c r="T12" s="121">
        <v>7</v>
      </c>
      <c r="U12" s="121">
        <v>0</v>
      </c>
      <c r="V12" s="121">
        <v>0</v>
      </c>
      <c r="W12" s="122">
        <v>0</v>
      </c>
      <c r="X12" s="123">
        <v>0.1875</v>
      </c>
      <c r="Y12" s="123">
        <v>0.23529411764705882</v>
      </c>
      <c r="Z12" s="127">
        <v>0.3125</v>
      </c>
      <c r="AA12" s="122">
        <v>3</v>
      </c>
      <c r="AB12" s="122">
        <v>1</v>
      </c>
      <c r="AC12" s="121">
        <v>1</v>
      </c>
      <c r="AD12" s="123">
        <v>0.8</v>
      </c>
      <c r="AE12" s="121">
        <v>0</v>
      </c>
      <c r="AF12" s="122">
        <v>0</v>
      </c>
      <c r="AG12" s="121">
        <v>0</v>
      </c>
      <c r="AH12" s="121">
        <v>0</v>
      </c>
      <c r="AI12" s="121">
        <v>7</v>
      </c>
      <c r="AJ12" s="121">
        <v>4</v>
      </c>
      <c r="AK12" s="121">
        <v>32</v>
      </c>
      <c r="AL12" s="124"/>
      <c r="AM12" s="124"/>
    </row>
    <row r="13" spans="1:39" x14ac:dyDescent="0.2">
      <c r="A13" s="121">
        <v>10</v>
      </c>
      <c r="B13" s="121" t="s">
        <v>145</v>
      </c>
      <c r="C13" s="124" t="s">
        <v>213</v>
      </c>
      <c r="D13" s="124" t="s">
        <v>222</v>
      </c>
      <c r="E13" s="121">
        <v>24</v>
      </c>
      <c r="F13" s="121">
        <v>22</v>
      </c>
      <c r="G13" s="121">
        <v>1</v>
      </c>
      <c r="H13" s="121">
        <v>2</v>
      </c>
      <c r="I13" s="121">
        <v>0</v>
      </c>
      <c r="J13" s="121">
        <v>0</v>
      </c>
      <c r="K13" s="121">
        <v>0</v>
      </c>
      <c r="L13" s="121">
        <v>0</v>
      </c>
      <c r="M13" s="103">
        <v>11</v>
      </c>
      <c r="N13" s="121">
        <v>1</v>
      </c>
      <c r="O13" s="121">
        <v>1</v>
      </c>
      <c r="P13" s="121">
        <v>2</v>
      </c>
      <c r="Q13" s="121">
        <v>0</v>
      </c>
      <c r="R13" s="121">
        <v>0</v>
      </c>
      <c r="S13" s="121">
        <v>0</v>
      </c>
      <c r="T13" s="121">
        <v>8</v>
      </c>
      <c r="U13" s="121">
        <v>0</v>
      </c>
      <c r="V13" s="122">
        <v>0</v>
      </c>
      <c r="W13" s="122">
        <v>1</v>
      </c>
      <c r="X13" s="123">
        <v>9.0909090909090912E-2</v>
      </c>
      <c r="Y13" s="123">
        <v>0.16666666666666666</v>
      </c>
      <c r="Z13" s="127">
        <v>9.0909090909090912E-2</v>
      </c>
      <c r="AA13" s="122">
        <v>8</v>
      </c>
      <c r="AB13" s="122">
        <v>0</v>
      </c>
      <c r="AC13" s="121">
        <v>2</v>
      </c>
      <c r="AD13" s="123">
        <v>0.8</v>
      </c>
      <c r="AE13" s="121">
        <v>0</v>
      </c>
      <c r="AF13" s="122">
        <v>0</v>
      </c>
      <c r="AG13" s="121">
        <v>0</v>
      </c>
      <c r="AH13" s="121">
        <v>0</v>
      </c>
      <c r="AI13" s="103">
        <v>10</v>
      </c>
      <c r="AJ13" s="121">
        <v>8</v>
      </c>
      <c r="AK13" s="121">
        <v>56</v>
      </c>
      <c r="AL13" s="121"/>
      <c r="AM13" s="121"/>
    </row>
    <row r="14" spans="1:39" x14ac:dyDescent="0.2">
      <c r="A14" s="124">
        <v>8</v>
      </c>
      <c r="B14" s="124" t="s">
        <v>143</v>
      </c>
      <c r="C14" s="124" t="s">
        <v>213</v>
      </c>
      <c r="D14" s="124" t="s">
        <v>222</v>
      </c>
      <c r="E14" s="120">
        <v>9</v>
      </c>
      <c r="F14" s="120">
        <v>9</v>
      </c>
      <c r="G14" s="120">
        <v>0</v>
      </c>
      <c r="H14" s="121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9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9</v>
      </c>
      <c r="U14" s="120">
        <v>0</v>
      </c>
      <c r="V14" s="120">
        <v>0</v>
      </c>
      <c r="W14" s="120">
        <v>0</v>
      </c>
      <c r="X14" s="130">
        <v>0</v>
      </c>
      <c r="Y14" s="123">
        <v>0</v>
      </c>
      <c r="Z14" s="127">
        <v>0</v>
      </c>
      <c r="AA14" s="122">
        <v>5</v>
      </c>
      <c r="AB14" s="122">
        <v>1</v>
      </c>
      <c r="AC14" s="120">
        <v>1</v>
      </c>
      <c r="AD14" s="130">
        <v>0.8571428571428571</v>
      </c>
      <c r="AE14" s="120">
        <v>0</v>
      </c>
      <c r="AF14" s="196">
        <v>0</v>
      </c>
      <c r="AG14" s="120">
        <v>0</v>
      </c>
      <c r="AH14" s="120">
        <v>0</v>
      </c>
      <c r="AI14" s="120">
        <v>8</v>
      </c>
      <c r="AJ14" s="120">
        <v>7</v>
      </c>
      <c r="AK14" s="120">
        <v>40</v>
      </c>
      <c r="AL14" s="121"/>
      <c r="AM14" s="121"/>
    </row>
    <row r="15" spans="1:39" x14ac:dyDescent="0.2">
      <c r="A15" s="121">
        <v>4</v>
      </c>
      <c r="B15" s="121" t="s">
        <v>209</v>
      </c>
      <c r="C15" s="124" t="s">
        <v>208</v>
      </c>
      <c r="D15" s="124" t="s">
        <v>210</v>
      </c>
      <c r="E15" s="121">
        <v>2</v>
      </c>
      <c r="F15" s="121">
        <v>1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1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1</v>
      </c>
      <c r="U15" s="121">
        <v>0</v>
      </c>
      <c r="V15" s="122">
        <v>0</v>
      </c>
      <c r="W15" s="121">
        <v>1</v>
      </c>
      <c r="X15" s="123">
        <v>0</v>
      </c>
      <c r="Y15" s="123">
        <v>0.5</v>
      </c>
      <c r="Z15" s="127">
        <v>0</v>
      </c>
      <c r="AA15" s="122">
        <v>1</v>
      </c>
      <c r="AB15" s="122">
        <v>0</v>
      </c>
      <c r="AC15" s="121">
        <v>0</v>
      </c>
      <c r="AD15" s="210">
        <v>1</v>
      </c>
      <c r="AE15" s="121">
        <v>0</v>
      </c>
      <c r="AF15" s="122">
        <v>0</v>
      </c>
      <c r="AG15" s="121">
        <v>0</v>
      </c>
      <c r="AH15" s="121">
        <v>0</v>
      </c>
      <c r="AI15" s="121">
        <v>5</v>
      </c>
      <c r="AJ15" s="121">
        <v>0</v>
      </c>
      <c r="AK15" s="121">
        <v>7</v>
      </c>
      <c r="AL15" s="120"/>
      <c r="AM15" s="120"/>
    </row>
    <row r="16" spans="1:39" x14ac:dyDescent="0.2">
      <c r="A16" s="124">
        <v>9</v>
      </c>
      <c r="B16" s="124" t="s">
        <v>215</v>
      </c>
      <c r="C16" s="121" t="s">
        <v>208</v>
      </c>
      <c r="D16" s="121" t="s">
        <v>183</v>
      </c>
      <c r="E16" s="121">
        <v>1</v>
      </c>
      <c r="F16" s="121">
        <v>1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1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2">
        <v>0</v>
      </c>
      <c r="W16" s="122">
        <v>0</v>
      </c>
      <c r="X16" s="123">
        <v>0</v>
      </c>
      <c r="Y16" s="123">
        <v>0</v>
      </c>
      <c r="Z16" s="127">
        <v>0</v>
      </c>
      <c r="AA16" s="122">
        <v>0</v>
      </c>
      <c r="AB16" s="122">
        <v>0</v>
      </c>
      <c r="AC16" s="121">
        <v>0</v>
      </c>
      <c r="AD16" s="123">
        <v>0</v>
      </c>
      <c r="AE16" s="121">
        <v>0</v>
      </c>
      <c r="AF16" s="122">
        <v>0</v>
      </c>
      <c r="AG16" s="121">
        <v>0</v>
      </c>
      <c r="AH16" s="121">
        <v>0</v>
      </c>
      <c r="AI16" s="121">
        <v>1</v>
      </c>
      <c r="AJ16" s="121">
        <v>0</v>
      </c>
      <c r="AK16" s="121">
        <v>1</v>
      </c>
      <c r="AL16" s="121"/>
      <c r="AM16" s="121"/>
    </row>
    <row r="17" spans="1:39" x14ac:dyDescent="0.2">
      <c r="A17" s="121">
        <v>23</v>
      </c>
      <c r="B17" s="128" t="s">
        <v>226</v>
      </c>
      <c r="C17" s="121" t="s">
        <v>208</v>
      </c>
      <c r="D17" s="121" t="s">
        <v>227</v>
      </c>
      <c r="E17" s="121">
        <v>1</v>
      </c>
      <c r="F17" s="121">
        <v>1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1</v>
      </c>
      <c r="U17" s="121">
        <v>0</v>
      </c>
      <c r="V17" s="122">
        <v>0</v>
      </c>
      <c r="W17" s="122">
        <v>0</v>
      </c>
      <c r="X17" s="123">
        <v>0</v>
      </c>
      <c r="Y17" s="123">
        <v>0</v>
      </c>
      <c r="Z17" s="127">
        <v>0</v>
      </c>
      <c r="AA17" s="122">
        <v>0</v>
      </c>
      <c r="AB17" s="122">
        <v>0</v>
      </c>
      <c r="AC17" s="121">
        <v>0</v>
      </c>
      <c r="AD17" s="123">
        <v>0</v>
      </c>
      <c r="AE17" s="121">
        <v>0</v>
      </c>
      <c r="AF17" s="122">
        <v>0</v>
      </c>
      <c r="AG17" s="121">
        <v>0</v>
      </c>
      <c r="AH17" s="121">
        <v>0</v>
      </c>
      <c r="AI17" s="121">
        <v>1</v>
      </c>
      <c r="AJ17" s="121">
        <v>0</v>
      </c>
      <c r="AK17" s="121">
        <v>1</v>
      </c>
      <c r="AL17" s="124"/>
      <c r="AM17" s="124"/>
    </row>
    <row r="18" spans="1:39" x14ac:dyDescent="0.2">
      <c r="A18" s="124" t="s">
        <v>537</v>
      </c>
      <c r="B18" s="121" t="s">
        <v>228</v>
      </c>
      <c r="C18" s="121" t="s">
        <v>208</v>
      </c>
      <c r="D18" s="121" t="s">
        <v>229</v>
      </c>
      <c r="E18" s="121">
        <v>1</v>
      </c>
      <c r="F18" s="121">
        <v>1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1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1</v>
      </c>
      <c r="U18" s="121">
        <v>0</v>
      </c>
      <c r="V18" s="121">
        <v>0</v>
      </c>
      <c r="W18" s="122">
        <v>0</v>
      </c>
      <c r="X18" s="123">
        <v>0</v>
      </c>
      <c r="Y18" s="123">
        <v>0</v>
      </c>
      <c r="Z18" s="127">
        <v>0</v>
      </c>
      <c r="AA18" s="122">
        <v>0</v>
      </c>
      <c r="AB18" s="122">
        <v>0</v>
      </c>
      <c r="AC18" s="121">
        <v>0</v>
      </c>
      <c r="AD18" s="123">
        <v>0</v>
      </c>
      <c r="AE18" s="121">
        <v>0</v>
      </c>
      <c r="AF18" s="122">
        <v>0</v>
      </c>
      <c r="AG18" s="121">
        <v>0</v>
      </c>
      <c r="AH18" s="121">
        <v>0</v>
      </c>
      <c r="AI18" s="121">
        <v>1</v>
      </c>
      <c r="AJ18" s="121">
        <v>0</v>
      </c>
      <c r="AK18" s="121">
        <v>1</v>
      </c>
      <c r="AL18" s="121"/>
      <c r="AM18" s="121"/>
    </row>
    <row r="19" spans="1:39" x14ac:dyDescent="0.2">
      <c r="A19" s="120">
        <v>1</v>
      </c>
      <c r="B19" s="120" t="s">
        <v>207</v>
      </c>
      <c r="C19" s="121" t="s">
        <v>208</v>
      </c>
      <c r="D19" s="121" t="s">
        <v>183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2">
        <v>0</v>
      </c>
      <c r="W19" s="122">
        <v>0</v>
      </c>
      <c r="X19" s="123">
        <v>0</v>
      </c>
      <c r="Y19" s="123">
        <v>0</v>
      </c>
      <c r="Z19" s="127">
        <v>0</v>
      </c>
      <c r="AA19" s="122">
        <v>0</v>
      </c>
      <c r="AB19" s="122">
        <v>0</v>
      </c>
      <c r="AC19" s="121">
        <v>0</v>
      </c>
      <c r="AD19" s="123">
        <v>0</v>
      </c>
      <c r="AE19" s="121">
        <v>0</v>
      </c>
      <c r="AF19" s="122"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/>
      <c r="AM19" s="121"/>
    </row>
    <row r="20" spans="1:39" x14ac:dyDescent="0.2">
      <c r="A20" s="120" t="s">
        <v>575</v>
      </c>
      <c r="B20" s="120" t="s">
        <v>576</v>
      </c>
      <c r="C20" s="121" t="s">
        <v>213</v>
      </c>
      <c r="D20" s="121" t="s">
        <v>577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2">
        <v>0</v>
      </c>
      <c r="W20" s="122">
        <v>0</v>
      </c>
      <c r="X20" s="123">
        <v>0</v>
      </c>
      <c r="Y20" s="123">
        <v>0</v>
      </c>
      <c r="Z20" s="127">
        <v>0</v>
      </c>
      <c r="AA20" s="122">
        <v>0</v>
      </c>
      <c r="AB20" s="122">
        <v>0</v>
      </c>
      <c r="AC20" s="121">
        <v>0</v>
      </c>
      <c r="AD20" s="123">
        <v>0</v>
      </c>
      <c r="AE20" s="121">
        <v>0</v>
      </c>
      <c r="AF20" s="122"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/>
      <c r="AM20" s="121"/>
    </row>
    <row r="21" spans="1:39" x14ac:dyDescent="0.2">
      <c r="A21" s="121">
        <v>11</v>
      </c>
      <c r="B21" s="121" t="s">
        <v>216</v>
      </c>
      <c r="C21" s="121" t="s">
        <v>213</v>
      </c>
      <c r="D21" s="121" t="s">
        <v>217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2">
        <v>0</v>
      </c>
      <c r="W21" s="122">
        <v>0</v>
      </c>
      <c r="X21" s="123">
        <v>0</v>
      </c>
      <c r="Y21" s="123">
        <v>0</v>
      </c>
      <c r="Z21" s="127">
        <v>0</v>
      </c>
      <c r="AA21" s="122">
        <v>0</v>
      </c>
      <c r="AB21" s="122">
        <v>0</v>
      </c>
      <c r="AC21" s="121">
        <v>0</v>
      </c>
      <c r="AD21" s="123">
        <v>0</v>
      </c>
      <c r="AE21" s="121">
        <v>0</v>
      </c>
      <c r="AF21" s="122"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/>
      <c r="AM21" s="121"/>
    </row>
    <row r="22" spans="1:39" ht="13.5" thickBot="1" x14ac:dyDescent="0.25">
      <c r="A22" s="131">
        <v>29</v>
      </c>
      <c r="B22" s="131" t="s">
        <v>230</v>
      </c>
      <c r="C22" s="131" t="s">
        <v>208</v>
      </c>
      <c r="D22" s="131" t="s">
        <v>182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3">
        <v>0</v>
      </c>
      <c r="Y22" s="133">
        <v>0</v>
      </c>
      <c r="Z22" s="134">
        <v>0</v>
      </c>
      <c r="AA22" s="205">
        <v>0</v>
      </c>
      <c r="AB22" s="205">
        <v>0</v>
      </c>
      <c r="AC22" s="132">
        <v>0</v>
      </c>
      <c r="AD22" s="135">
        <v>0</v>
      </c>
      <c r="AE22" s="132">
        <v>0</v>
      </c>
      <c r="AF22" s="201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/>
      <c r="AM22" s="132"/>
    </row>
    <row r="23" spans="1:39" x14ac:dyDescent="0.2">
      <c r="E23" s="2">
        <f>SUM(E3:E22)</f>
        <v>325</v>
      </c>
      <c r="F23" s="185">
        <f t="shared" ref="F23:W23" si="0">SUM(F3:F22)</f>
        <v>271</v>
      </c>
      <c r="G23" s="185">
        <f t="shared" si="0"/>
        <v>56</v>
      </c>
      <c r="H23" s="185">
        <f t="shared" si="0"/>
        <v>74</v>
      </c>
      <c r="I23" s="185">
        <f t="shared" si="0"/>
        <v>15</v>
      </c>
      <c r="J23" s="185">
        <f t="shared" si="0"/>
        <v>3</v>
      </c>
      <c r="K23" s="185">
        <f t="shared" si="0"/>
        <v>1</v>
      </c>
      <c r="L23" s="185">
        <f t="shared" si="0"/>
        <v>52</v>
      </c>
      <c r="M23" s="185">
        <f t="shared" si="0"/>
        <v>71</v>
      </c>
      <c r="N23" s="185">
        <f t="shared" si="0"/>
        <v>42</v>
      </c>
      <c r="O23" s="185">
        <f t="shared" si="0"/>
        <v>6</v>
      </c>
      <c r="P23" s="185">
        <f t="shared" si="0"/>
        <v>97</v>
      </c>
      <c r="Q23" s="185">
        <f t="shared" si="0"/>
        <v>10</v>
      </c>
      <c r="R23" s="185">
        <f t="shared" si="0"/>
        <v>3</v>
      </c>
      <c r="S23" s="185">
        <f t="shared" si="0"/>
        <v>2</v>
      </c>
      <c r="T23" s="185">
        <f t="shared" si="0"/>
        <v>117</v>
      </c>
      <c r="U23" s="185">
        <f t="shared" si="0"/>
        <v>0</v>
      </c>
      <c r="V23" s="185">
        <f t="shared" si="0"/>
        <v>26</v>
      </c>
      <c r="W23" s="185">
        <f t="shared" si="0"/>
        <v>8</v>
      </c>
      <c r="X23" s="13">
        <f t="shared" ref="X23" si="1">H23/F23</f>
        <v>0.27306273062730629</v>
      </c>
      <c r="Y23" s="13">
        <f t="shared" ref="Y23" si="2">(H23+N23+O23)/E23</f>
        <v>0.37538461538461537</v>
      </c>
      <c r="Z23" s="58">
        <f t="shared" ref="Z23" si="3">P23/F23</f>
        <v>0.35793357933579334</v>
      </c>
      <c r="AA23" s="12">
        <f>SUM(AA3:AA22)</f>
        <v>201</v>
      </c>
      <c r="AB23" s="12">
        <f t="shared" ref="AB23:AC23" si="4">SUM(AB3:AB22)</f>
        <v>54</v>
      </c>
      <c r="AC23" s="12">
        <f t="shared" si="4"/>
        <v>25</v>
      </c>
      <c r="AD23" s="57">
        <f>(AA23+AB23)/(AA23+AB23+AC23)</f>
        <v>0.9107142857142857</v>
      </c>
      <c r="AE23" s="2">
        <f>SUM(AE3:AE22)</f>
        <v>2</v>
      </c>
      <c r="AF23" s="185">
        <f t="shared" ref="AF23:AH23" si="5">SUM(AF3:AF22)</f>
        <v>7</v>
      </c>
      <c r="AG23" s="185">
        <f t="shared" si="5"/>
        <v>25</v>
      </c>
      <c r="AH23" s="185">
        <f t="shared" si="5"/>
        <v>1</v>
      </c>
      <c r="AI23" s="2">
        <v>10</v>
      </c>
      <c r="AJ23" s="11">
        <v>10</v>
      </c>
      <c r="AK23" s="2" t="s">
        <v>572</v>
      </c>
    </row>
    <row r="25" spans="1:39" x14ac:dyDescent="0.2">
      <c r="A25" s="234" t="s">
        <v>30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</row>
    <row r="26" spans="1:39" x14ac:dyDescent="0.2">
      <c r="A26" s="17" t="s">
        <v>91</v>
      </c>
      <c r="B26" t="s">
        <v>100</v>
      </c>
      <c r="I26" s="17" t="s">
        <v>51</v>
      </c>
      <c r="J26" t="s">
        <v>52</v>
      </c>
      <c r="S26" s="17" t="s">
        <v>70</v>
      </c>
      <c r="T26" t="s">
        <v>71</v>
      </c>
    </row>
    <row r="27" spans="1:39" x14ac:dyDescent="0.2">
      <c r="A27" s="17" t="s">
        <v>34</v>
      </c>
      <c r="B27" t="s">
        <v>31</v>
      </c>
      <c r="I27" s="17" t="s">
        <v>53</v>
      </c>
      <c r="J27" t="s">
        <v>107</v>
      </c>
      <c r="S27" s="17" t="s">
        <v>72</v>
      </c>
      <c r="T27" t="s">
        <v>73</v>
      </c>
      <c r="AA27" s="53"/>
      <c r="AB27" s="53"/>
      <c r="AC27" s="53"/>
      <c r="AD27" s="53"/>
      <c r="AE27" s="53"/>
      <c r="AF27" s="53"/>
      <c r="AG27" s="53"/>
      <c r="AH27" s="53"/>
      <c r="AI27" s="53"/>
      <c r="AJ27" s="54"/>
      <c r="AK27" s="54"/>
    </row>
    <row r="28" spans="1:39" x14ac:dyDescent="0.2">
      <c r="A28" s="17" t="s">
        <v>32</v>
      </c>
      <c r="B28" t="s">
        <v>33</v>
      </c>
      <c r="I28" s="17" t="s">
        <v>140</v>
      </c>
      <c r="J28" t="s">
        <v>108</v>
      </c>
      <c r="S28" s="17" t="s">
        <v>74</v>
      </c>
      <c r="T28" t="s">
        <v>75</v>
      </c>
    </row>
    <row r="29" spans="1:39" x14ac:dyDescent="0.2">
      <c r="A29" s="17" t="s">
        <v>35</v>
      </c>
      <c r="B29" t="s">
        <v>36</v>
      </c>
      <c r="I29" s="17" t="s">
        <v>54</v>
      </c>
      <c r="J29" t="s">
        <v>55</v>
      </c>
      <c r="S29" s="17" t="s">
        <v>76</v>
      </c>
      <c r="T29" t="s">
        <v>77</v>
      </c>
    </row>
    <row r="30" spans="1:39" x14ac:dyDescent="0.2">
      <c r="A30" s="17" t="s">
        <v>37</v>
      </c>
      <c r="B30" t="s">
        <v>38</v>
      </c>
      <c r="I30" s="17" t="s">
        <v>56</v>
      </c>
      <c r="J30" t="s">
        <v>57</v>
      </c>
      <c r="S30" s="17" t="s">
        <v>78</v>
      </c>
      <c r="T30" t="s">
        <v>98</v>
      </c>
    </row>
    <row r="31" spans="1:39" x14ac:dyDescent="0.2">
      <c r="A31" s="17" t="s">
        <v>39</v>
      </c>
      <c r="B31" t="s">
        <v>40</v>
      </c>
      <c r="I31" s="17" t="s">
        <v>58</v>
      </c>
      <c r="J31" t="s">
        <v>59</v>
      </c>
      <c r="S31" s="17" t="s">
        <v>79</v>
      </c>
      <c r="T31" t="s">
        <v>80</v>
      </c>
    </row>
    <row r="32" spans="1:39" x14ac:dyDescent="0.2">
      <c r="A32" s="17" t="s">
        <v>42</v>
      </c>
      <c r="B32" t="s">
        <v>41</v>
      </c>
      <c r="I32" s="17" t="s">
        <v>60</v>
      </c>
      <c r="J32" t="s">
        <v>90</v>
      </c>
      <c r="S32" s="17" t="s">
        <v>81</v>
      </c>
      <c r="T32" t="s">
        <v>82</v>
      </c>
      <c r="AJ32" s="22"/>
    </row>
    <row r="33" spans="1:36" x14ac:dyDescent="0.2">
      <c r="A33" s="17" t="s">
        <v>43</v>
      </c>
      <c r="B33" t="s">
        <v>44</v>
      </c>
      <c r="I33" s="17" t="s">
        <v>61</v>
      </c>
      <c r="J33" t="s">
        <v>94</v>
      </c>
      <c r="S33" s="17" t="s">
        <v>32</v>
      </c>
      <c r="T33" t="s">
        <v>83</v>
      </c>
      <c r="AJ33" s="22"/>
    </row>
    <row r="34" spans="1:36" x14ac:dyDescent="0.2">
      <c r="A34" s="17" t="s">
        <v>45</v>
      </c>
      <c r="B34" t="s">
        <v>46</v>
      </c>
      <c r="I34" s="17" t="s">
        <v>62</v>
      </c>
      <c r="J34" t="s">
        <v>63</v>
      </c>
      <c r="S34" s="17" t="s">
        <v>84</v>
      </c>
      <c r="T34" t="s">
        <v>85</v>
      </c>
    </row>
    <row r="35" spans="1:36" x14ac:dyDescent="0.2">
      <c r="A35" s="17" t="s">
        <v>47</v>
      </c>
      <c r="B35" t="s">
        <v>48</v>
      </c>
      <c r="I35" s="17" t="s">
        <v>64</v>
      </c>
      <c r="J35" t="s">
        <v>65</v>
      </c>
      <c r="S35" s="17" t="s">
        <v>86</v>
      </c>
      <c r="T35" t="s">
        <v>87</v>
      </c>
    </row>
    <row r="36" spans="1:36" x14ac:dyDescent="0.2">
      <c r="A36" s="17" t="s">
        <v>92</v>
      </c>
      <c r="B36" t="s">
        <v>93</v>
      </c>
      <c r="I36" s="17" t="s">
        <v>66</v>
      </c>
      <c r="J36" t="s">
        <v>67</v>
      </c>
      <c r="S36" s="17" t="s">
        <v>88</v>
      </c>
      <c r="T36" t="s">
        <v>89</v>
      </c>
      <c r="AJ36" s="22"/>
    </row>
    <row r="37" spans="1:36" x14ac:dyDescent="0.2">
      <c r="A37" s="17" t="s">
        <v>49</v>
      </c>
      <c r="B37" t="s">
        <v>50</v>
      </c>
      <c r="I37" s="17" t="s">
        <v>68</v>
      </c>
      <c r="J37" t="s">
        <v>69</v>
      </c>
      <c r="S37" s="17" t="s">
        <v>95</v>
      </c>
      <c r="T37" t="s">
        <v>97</v>
      </c>
    </row>
    <row r="38" spans="1:36" x14ac:dyDescent="0.2">
      <c r="A38" s="20" t="s">
        <v>104</v>
      </c>
      <c r="B38" s="4" t="s">
        <v>105</v>
      </c>
      <c r="C38" s="4"/>
      <c r="D38" s="4"/>
      <c r="I38" s="17" t="s">
        <v>106</v>
      </c>
      <c r="J38" s="16" t="s">
        <v>142</v>
      </c>
      <c r="S38" s="17" t="s">
        <v>112</v>
      </c>
      <c r="T38" t="s">
        <v>113</v>
      </c>
    </row>
    <row r="39" spans="1:36" x14ac:dyDescent="0.2">
      <c r="A39" s="31" t="s">
        <v>116</v>
      </c>
      <c r="B39" s="32" t="s">
        <v>117</v>
      </c>
      <c r="I39" s="17" t="s">
        <v>136</v>
      </c>
      <c r="J39" s="16" t="s">
        <v>137</v>
      </c>
      <c r="S39" s="17" t="s">
        <v>138</v>
      </c>
      <c r="T39" s="16" t="s">
        <v>141</v>
      </c>
    </row>
  </sheetData>
  <mergeCells count="2">
    <mergeCell ref="A25:AK25"/>
    <mergeCell ref="A1:AL1"/>
  </mergeCells>
  <pageMargins left="0.7" right="0.7" top="0.75" bottom="0.75" header="0.3" footer="0.3"/>
  <pageSetup scale="33" orientation="landscape" r:id="rId1"/>
  <ignoredErrors>
    <ignoredError sqref="AD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zoomScale="60" zoomScaleNormal="60" workbookViewId="0">
      <selection activeCell="O11" sqref="O11"/>
    </sheetView>
  </sheetViews>
  <sheetFormatPr defaultColWidth="8.85546875" defaultRowHeight="12.75" x14ac:dyDescent="0.2"/>
  <cols>
    <col min="1" max="1" width="6.7109375" bestFit="1" customWidth="1"/>
    <col min="2" max="2" width="20.85546875" customWidth="1"/>
    <col min="3" max="3" width="12.5703125" bestFit="1" customWidth="1"/>
    <col min="4" max="4" width="12.7109375" bestFit="1" customWidth="1"/>
    <col min="5" max="5" width="5.140625" bestFit="1" customWidth="1"/>
    <col min="6" max="8" width="4" bestFit="1" customWidth="1"/>
    <col min="9" max="9" width="7.140625" bestFit="1" customWidth="1"/>
    <col min="10" max="10" width="5.85546875" customWidth="1"/>
    <col min="11" max="11" width="6.42578125" customWidth="1"/>
    <col min="12" max="12" width="7.28515625" customWidth="1"/>
    <col min="13" max="13" width="6.28515625" customWidth="1"/>
    <col min="14" max="14" width="5.28515625" customWidth="1"/>
    <col min="15" max="15" width="7.7109375" customWidth="1"/>
    <col min="16" max="16" width="6.85546875" customWidth="1"/>
    <col min="17" max="17" width="7.140625" customWidth="1"/>
    <col min="18" max="18" width="5.7109375" customWidth="1"/>
    <col min="19" max="19" width="7.42578125" customWidth="1"/>
  </cols>
  <sheetData>
    <row r="1" spans="1:37" x14ac:dyDescent="0.2">
      <c r="A1" s="238" t="s">
        <v>192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</row>
    <row r="2" spans="1:37" ht="13.5" thickBot="1" x14ac:dyDescent="0.25">
      <c r="A2" s="28" t="s">
        <v>29</v>
      </c>
      <c r="B2" s="29" t="s">
        <v>28</v>
      </c>
      <c r="C2" s="29" t="s">
        <v>111</v>
      </c>
      <c r="D2" s="29" t="s">
        <v>125</v>
      </c>
      <c r="E2" s="29" t="s">
        <v>96</v>
      </c>
      <c r="F2" s="29" t="s">
        <v>3</v>
      </c>
      <c r="G2" s="29" t="s">
        <v>5</v>
      </c>
      <c r="H2" s="29" t="s">
        <v>4</v>
      </c>
      <c r="I2" s="29" t="s">
        <v>7</v>
      </c>
      <c r="J2" s="29" t="s">
        <v>8</v>
      </c>
      <c r="K2" s="29" t="s">
        <v>9</v>
      </c>
      <c r="L2" s="29" t="s">
        <v>6</v>
      </c>
      <c r="M2" s="29" t="s">
        <v>10</v>
      </c>
      <c r="N2" s="29" t="s">
        <v>11</v>
      </c>
      <c r="O2" s="29" t="s">
        <v>20</v>
      </c>
      <c r="P2" s="29" t="s">
        <v>102</v>
      </c>
      <c r="Q2" s="29" t="s">
        <v>21</v>
      </c>
      <c r="R2" s="29" t="s">
        <v>27</v>
      </c>
      <c r="S2" s="29" t="s">
        <v>123</v>
      </c>
      <c r="T2" s="29" t="s">
        <v>101</v>
      </c>
      <c r="U2" s="29" t="s">
        <v>103</v>
      </c>
      <c r="V2" s="29" t="s">
        <v>12</v>
      </c>
      <c r="W2" s="29" t="s">
        <v>13</v>
      </c>
      <c r="X2" s="29" t="s">
        <v>17</v>
      </c>
      <c r="Y2" s="29" t="s">
        <v>18</v>
      </c>
      <c r="Z2" s="30" t="s">
        <v>19</v>
      </c>
      <c r="AA2" s="29" t="s">
        <v>14</v>
      </c>
      <c r="AB2" s="29" t="s">
        <v>15</v>
      </c>
      <c r="AC2" s="29" t="s">
        <v>16</v>
      </c>
      <c r="AD2" s="29" t="s">
        <v>115</v>
      </c>
      <c r="AE2" s="29" t="s">
        <v>99</v>
      </c>
      <c r="AF2" s="29" t="s">
        <v>22</v>
      </c>
      <c r="AG2" s="29" t="s">
        <v>12</v>
      </c>
      <c r="AH2" s="29" t="s">
        <v>13</v>
      </c>
      <c r="AI2" s="29" t="s">
        <v>23</v>
      </c>
      <c r="AJ2" s="29" t="s">
        <v>24</v>
      </c>
      <c r="AK2" s="29" t="s">
        <v>25</v>
      </c>
    </row>
    <row r="3" spans="1:37" x14ac:dyDescent="0.2">
      <c r="A3" s="124">
        <v>6</v>
      </c>
      <c r="B3" s="124" t="s">
        <v>212</v>
      </c>
      <c r="C3" s="124" t="s">
        <v>213</v>
      </c>
      <c r="D3" s="124" t="s">
        <v>214</v>
      </c>
      <c r="E3" s="124">
        <v>7</v>
      </c>
      <c r="F3" s="124">
        <v>6</v>
      </c>
      <c r="G3" s="208">
        <v>2</v>
      </c>
      <c r="H3" s="208">
        <v>3</v>
      </c>
      <c r="I3" s="124">
        <v>0</v>
      </c>
      <c r="J3" s="124">
        <v>0</v>
      </c>
      <c r="K3" s="124">
        <v>0</v>
      </c>
      <c r="L3" s="208">
        <v>3</v>
      </c>
      <c r="M3" s="124">
        <v>0</v>
      </c>
      <c r="N3" s="124">
        <v>0</v>
      </c>
      <c r="O3" s="124">
        <v>0</v>
      </c>
      <c r="P3" s="124">
        <v>3</v>
      </c>
      <c r="Q3" s="208">
        <v>1</v>
      </c>
      <c r="R3" s="208">
        <v>1</v>
      </c>
      <c r="S3" s="124">
        <v>0</v>
      </c>
      <c r="T3" s="124">
        <v>2</v>
      </c>
      <c r="U3" s="124">
        <v>0</v>
      </c>
      <c r="V3" s="125">
        <v>1</v>
      </c>
      <c r="W3" s="125">
        <v>0</v>
      </c>
      <c r="X3" s="229">
        <v>0.5</v>
      </c>
      <c r="Y3" s="126">
        <v>0.42857142857142855</v>
      </c>
      <c r="Z3" s="230">
        <v>0.5</v>
      </c>
      <c r="AA3" s="122">
        <v>1</v>
      </c>
      <c r="AB3" s="209">
        <v>6</v>
      </c>
      <c r="AC3" s="228">
        <v>2</v>
      </c>
      <c r="AD3" s="126">
        <v>0.77777777777777779</v>
      </c>
      <c r="AE3" s="124">
        <v>0</v>
      </c>
      <c r="AF3" s="125">
        <v>0</v>
      </c>
      <c r="AG3" s="121">
        <v>0</v>
      </c>
      <c r="AH3" s="124">
        <v>0</v>
      </c>
      <c r="AI3" s="208">
        <v>2</v>
      </c>
      <c r="AJ3" s="208">
        <v>2</v>
      </c>
      <c r="AK3" s="208">
        <v>14</v>
      </c>
    </row>
    <row r="4" spans="1:37" x14ac:dyDescent="0.2">
      <c r="A4" s="124">
        <v>22</v>
      </c>
      <c r="B4" s="124" t="s">
        <v>130</v>
      </c>
      <c r="C4" s="124" t="s">
        <v>211</v>
      </c>
      <c r="D4" s="124" t="s">
        <v>225</v>
      </c>
      <c r="E4" s="124">
        <v>7</v>
      </c>
      <c r="F4" s="124">
        <v>4</v>
      </c>
      <c r="G4" s="208">
        <v>2</v>
      </c>
      <c r="H4" s="124">
        <v>2</v>
      </c>
      <c r="I4" s="124">
        <v>0</v>
      </c>
      <c r="J4" s="124">
        <v>0</v>
      </c>
      <c r="K4" s="124">
        <v>0</v>
      </c>
      <c r="L4" s="124">
        <v>0</v>
      </c>
      <c r="M4" s="124">
        <v>0</v>
      </c>
      <c r="N4" s="208">
        <v>3</v>
      </c>
      <c r="O4" s="124">
        <v>0</v>
      </c>
      <c r="P4" s="124">
        <v>2</v>
      </c>
      <c r="Q4" s="124">
        <v>0</v>
      </c>
      <c r="R4" s="124">
        <v>0</v>
      </c>
      <c r="S4" s="124">
        <v>0</v>
      </c>
      <c r="T4" s="124">
        <v>2</v>
      </c>
      <c r="U4" s="124">
        <v>0</v>
      </c>
      <c r="V4" s="228">
        <v>2</v>
      </c>
      <c r="W4" s="125">
        <v>0</v>
      </c>
      <c r="X4" s="229">
        <v>0.5</v>
      </c>
      <c r="Y4" s="229">
        <v>0.7142857142857143</v>
      </c>
      <c r="Z4" s="230">
        <v>0.5</v>
      </c>
      <c r="AA4" s="122">
        <v>2</v>
      </c>
      <c r="AB4" s="122">
        <v>3</v>
      </c>
      <c r="AC4" s="125">
        <v>0</v>
      </c>
      <c r="AD4" s="229">
        <v>1</v>
      </c>
      <c r="AE4" s="124">
        <v>0</v>
      </c>
      <c r="AF4" s="125">
        <v>0</v>
      </c>
      <c r="AG4" s="121">
        <v>0</v>
      </c>
      <c r="AH4" s="124">
        <v>0</v>
      </c>
      <c r="AI4" s="208">
        <v>2</v>
      </c>
      <c r="AJ4" s="208">
        <v>2</v>
      </c>
      <c r="AK4" s="208">
        <v>14</v>
      </c>
    </row>
    <row r="5" spans="1:37" x14ac:dyDescent="0.2">
      <c r="A5" s="124">
        <v>20</v>
      </c>
      <c r="B5" s="121" t="s">
        <v>131</v>
      </c>
      <c r="C5" s="121" t="s">
        <v>211</v>
      </c>
      <c r="D5" s="121" t="s">
        <v>184</v>
      </c>
      <c r="E5" s="102">
        <v>8</v>
      </c>
      <c r="F5" s="120">
        <v>7</v>
      </c>
      <c r="G5" s="120">
        <v>1</v>
      </c>
      <c r="H5" s="102">
        <v>3</v>
      </c>
      <c r="I5" s="120">
        <v>0</v>
      </c>
      <c r="J5" s="120">
        <v>0</v>
      </c>
      <c r="K5" s="120">
        <v>0</v>
      </c>
      <c r="L5" s="120">
        <v>2</v>
      </c>
      <c r="M5" s="120">
        <v>0</v>
      </c>
      <c r="N5" s="120">
        <v>1</v>
      </c>
      <c r="O5" s="120">
        <v>0</v>
      </c>
      <c r="P5" s="120">
        <v>3</v>
      </c>
      <c r="Q5" s="120">
        <v>0</v>
      </c>
      <c r="R5" s="120">
        <v>0</v>
      </c>
      <c r="S5" s="120">
        <v>0</v>
      </c>
      <c r="T5" s="120">
        <v>2</v>
      </c>
      <c r="U5" s="120">
        <v>0</v>
      </c>
      <c r="V5" s="102">
        <v>2</v>
      </c>
      <c r="W5" s="120">
        <v>0</v>
      </c>
      <c r="X5" s="123">
        <v>0.42857142857142855</v>
      </c>
      <c r="Y5" s="123">
        <v>0.5</v>
      </c>
      <c r="Z5" s="127">
        <v>0.42857142857142855</v>
      </c>
      <c r="AA5" s="122">
        <v>5</v>
      </c>
      <c r="AB5" s="122">
        <v>0</v>
      </c>
      <c r="AC5" s="196">
        <v>0</v>
      </c>
      <c r="AD5" s="115">
        <v>1</v>
      </c>
      <c r="AE5" s="120">
        <v>0</v>
      </c>
      <c r="AF5" s="196">
        <v>0</v>
      </c>
      <c r="AG5" s="120">
        <v>0</v>
      </c>
      <c r="AH5" s="120">
        <v>0</v>
      </c>
      <c r="AI5" s="102">
        <v>2</v>
      </c>
      <c r="AJ5" s="102">
        <v>2</v>
      </c>
      <c r="AK5" s="102">
        <v>14</v>
      </c>
    </row>
    <row r="6" spans="1:37" x14ac:dyDescent="0.2">
      <c r="A6" s="124">
        <v>16</v>
      </c>
      <c r="B6" s="124" t="s">
        <v>129</v>
      </c>
      <c r="C6" s="121" t="s">
        <v>211</v>
      </c>
      <c r="D6" s="121" t="s">
        <v>181</v>
      </c>
      <c r="E6" s="103">
        <v>8</v>
      </c>
      <c r="F6" s="103">
        <v>8</v>
      </c>
      <c r="G6" s="103">
        <v>2</v>
      </c>
      <c r="H6" s="103">
        <v>3</v>
      </c>
      <c r="I6" s="103">
        <v>1</v>
      </c>
      <c r="J6" s="121">
        <v>0</v>
      </c>
      <c r="K6" s="121">
        <v>0</v>
      </c>
      <c r="L6" s="121">
        <v>0</v>
      </c>
      <c r="M6" s="121">
        <v>1</v>
      </c>
      <c r="N6" s="121">
        <v>0</v>
      </c>
      <c r="O6" s="121">
        <v>0</v>
      </c>
      <c r="P6" s="103">
        <v>4</v>
      </c>
      <c r="Q6" s="121">
        <v>0</v>
      </c>
      <c r="R6" s="121">
        <v>0</v>
      </c>
      <c r="S6" s="121">
        <v>0</v>
      </c>
      <c r="T6" s="121">
        <v>4</v>
      </c>
      <c r="U6" s="121">
        <v>0</v>
      </c>
      <c r="V6" s="209">
        <v>2</v>
      </c>
      <c r="W6" s="122">
        <v>0</v>
      </c>
      <c r="X6" s="123">
        <v>0.375</v>
      </c>
      <c r="Y6" s="123">
        <v>0.375</v>
      </c>
      <c r="Z6" s="230">
        <v>0.5</v>
      </c>
      <c r="AA6" s="122">
        <v>4</v>
      </c>
      <c r="AB6" s="122">
        <v>2</v>
      </c>
      <c r="AC6" s="122">
        <v>1</v>
      </c>
      <c r="AD6" s="123">
        <v>0.8571428571428571</v>
      </c>
      <c r="AE6" s="121">
        <v>0</v>
      </c>
      <c r="AF6" s="122">
        <v>0</v>
      </c>
      <c r="AG6" s="121">
        <v>0</v>
      </c>
      <c r="AH6" s="121">
        <v>0</v>
      </c>
      <c r="AI6" s="103">
        <v>2</v>
      </c>
      <c r="AJ6" s="103">
        <v>2</v>
      </c>
      <c r="AK6" s="103">
        <v>14</v>
      </c>
    </row>
    <row r="7" spans="1:37" x14ac:dyDescent="0.2">
      <c r="A7" s="124">
        <v>15</v>
      </c>
      <c r="B7" s="128" t="s">
        <v>144</v>
      </c>
      <c r="C7" s="124" t="s">
        <v>211</v>
      </c>
      <c r="D7" s="124" t="s">
        <v>183</v>
      </c>
      <c r="E7" s="124">
        <v>7</v>
      </c>
      <c r="F7" s="124">
        <v>6</v>
      </c>
      <c r="G7" s="208">
        <v>2</v>
      </c>
      <c r="H7" s="124">
        <v>2</v>
      </c>
      <c r="I7" s="124">
        <v>0</v>
      </c>
      <c r="J7" s="124">
        <v>0</v>
      </c>
      <c r="K7" s="124">
        <v>0</v>
      </c>
      <c r="L7" s="124">
        <v>1</v>
      </c>
      <c r="M7" s="208">
        <v>3</v>
      </c>
      <c r="N7" s="124">
        <v>1</v>
      </c>
      <c r="O7" s="124">
        <v>0</v>
      </c>
      <c r="P7" s="124">
        <v>2</v>
      </c>
      <c r="Q7" s="124">
        <v>0</v>
      </c>
      <c r="R7" s="124">
        <v>0</v>
      </c>
      <c r="S7" s="124">
        <v>0</v>
      </c>
      <c r="T7" s="124">
        <v>2</v>
      </c>
      <c r="U7" s="124">
        <v>0</v>
      </c>
      <c r="V7" s="228">
        <v>2</v>
      </c>
      <c r="W7" s="125">
        <v>0</v>
      </c>
      <c r="X7" s="123">
        <v>0.33333333333333331</v>
      </c>
      <c r="Y7" s="123">
        <v>0.42857142857142855</v>
      </c>
      <c r="Z7" s="127">
        <v>0.33333333333333331</v>
      </c>
      <c r="AA7" s="122">
        <v>2</v>
      </c>
      <c r="AB7" s="122">
        <v>0</v>
      </c>
      <c r="AC7" s="125">
        <v>0</v>
      </c>
      <c r="AD7" s="229">
        <v>1</v>
      </c>
      <c r="AE7" s="124">
        <v>0</v>
      </c>
      <c r="AF7" s="125">
        <v>0</v>
      </c>
      <c r="AG7" s="121">
        <v>0</v>
      </c>
      <c r="AH7" s="124">
        <v>0</v>
      </c>
      <c r="AI7" s="208">
        <v>2</v>
      </c>
      <c r="AJ7" s="208">
        <v>2</v>
      </c>
      <c r="AK7" s="208">
        <v>14</v>
      </c>
    </row>
    <row r="8" spans="1:37" x14ac:dyDescent="0.2">
      <c r="A8" s="128">
        <v>5</v>
      </c>
      <c r="B8" s="128" t="s">
        <v>132</v>
      </c>
      <c r="C8" s="121" t="s">
        <v>211</v>
      </c>
      <c r="D8" s="121" t="s">
        <v>223</v>
      </c>
      <c r="E8" s="121">
        <v>7</v>
      </c>
      <c r="F8" s="121">
        <v>5</v>
      </c>
      <c r="G8" s="103">
        <v>2</v>
      </c>
      <c r="H8" s="121">
        <v>1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2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1</v>
      </c>
      <c r="U8" s="121">
        <v>0</v>
      </c>
      <c r="V8" s="122">
        <v>1</v>
      </c>
      <c r="W8" s="122">
        <v>0</v>
      </c>
      <c r="X8" s="126">
        <v>0.2</v>
      </c>
      <c r="Y8" s="126">
        <v>0.42857142857142855</v>
      </c>
      <c r="Z8" s="127">
        <v>0</v>
      </c>
      <c r="AA8" s="122">
        <v>8</v>
      </c>
      <c r="AB8" s="122">
        <v>1</v>
      </c>
      <c r="AC8" s="122">
        <v>0</v>
      </c>
      <c r="AD8" s="123">
        <v>0</v>
      </c>
      <c r="AE8" s="121">
        <v>0</v>
      </c>
      <c r="AF8" s="122">
        <v>0</v>
      </c>
      <c r="AG8" s="103">
        <v>1</v>
      </c>
      <c r="AH8" s="103">
        <v>1</v>
      </c>
      <c r="AI8" s="103">
        <v>2</v>
      </c>
      <c r="AJ8" s="103">
        <v>2</v>
      </c>
      <c r="AK8" s="103">
        <v>14</v>
      </c>
    </row>
    <row r="9" spans="1:37" x14ac:dyDescent="0.2">
      <c r="A9" s="124">
        <v>12</v>
      </c>
      <c r="B9" s="124" t="s">
        <v>133</v>
      </c>
      <c r="C9" s="124" t="s">
        <v>211</v>
      </c>
      <c r="D9" s="124" t="s">
        <v>218</v>
      </c>
      <c r="E9" s="128">
        <v>7</v>
      </c>
      <c r="F9" s="128">
        <v>5</v>
      </c>
      <c r="G9" s="128">
        <v>0</v>
      </c>
      <c r="H9" s="128">
        <v>1</v>
      </c>
      <c r="I9" s="128">
        <v>0</v>
      </c>
      <c r="J9" s="128">
        <v>0</v>
      </c>
      <c r="K9" s="128">
        <v>0</v>
      </c>
      <c r="L9" s="128">
        <v>1</v>
      </c>
      <c r="M9" s="128">
        <v>1</v>
      </c>
      <c r="N9" s="128">
        <v>0</v>
      </c>
      <c r="O9" s="128">
        <v>0</v>
      </c>
      <c r="P9" s="128">
        <v>1</v>
      </c>
      <c r="Q9" s="128">
        <v>0</v>
      </c>
      <c r="R9" s="128">
        <v>0</v>
      </c>
      <c r="S9" s="217">
        <v>2</v>
      </c>
      <c r="T9" s="217">
        <v>6</v>
      </c>
      <c r="U9" s="128">
        <v>0</v>
      </c>
      <c r="V9" s="128">
        <v>0</v>
      </c>
      <c r="W9" s="128">
        <v>0</v>
      </c>
      <c r="X9" s="123">
        <v>0.2</v>
      </c>
      <c r="Y9" s="123">
        <v>0.14285714285714285</v>
      </c>
      <c r="Z9" s="127">
        <v>0.2</v>
      </c>
      <c r="AA9" s="122">
        <v>2</v>
      </c>
      <c r="AB9" s="122">
        <v>2</v>
      </c>
      <c r="AC9" s="197">
        <v>1</v>
      </c>
      <c r="AD9" s="129">
        <v>0.8</v>
      </c>
      <c r="AE9" s="128">
        <v>0</v>
      </c>
      <c r="AF9" s="197">
        <v>0</v>
      </c>
      <c r="AG9" s="128">
        <v>0</v>
      </c>
      <c r="AH9" s="128">
        <v>0</v>
      </c>
      <c r="AI9" s="217">
        <v>2</v>
      </c>
      <c r="AJ9" s="217">
        <v>2</v>
      </c>
      <c r="AK9" s="217">
        <v>14</v>
      </c>
    </row>
    <row r="10" spans="1:37" x14ac:dyDescent="0.2">
      <c r="A10" s="121">
        <v>18</v>
      </c>
      <c r="B10" s="128" t="s">
        <v>134</v>
      </c>
      <c r="C10" s="121" t="s">
        <v>213</v>
      </c>
      <c r="D10" s="121" t="s">
        <v>220</v>
      </c>
      <c r="E10" s="120">
        <v>7</v>
      </c>
      <c r="F10" s="120">
        <v>6</v>
      </c>
      <c r="G10" s="120">
        <v>1</v>
      </c>
      <c r="H10" s="120">
        <v>1</v>
      </c>
      <c r="I10" s="120">
        <v>0</v>
      </c>
      <c r="J10" s="120">
        <v>0</v>
      </c>
      <c r="K10" s="120">
        <v>0</v>
      </c>
      <c r="L10" s="120">
        <v>0</v>
      </c>
      <c r="M10" s="120">
        <v>1</v>
      </c>
      <c r="N10" s="120">
        <v>1</v>
      </c>
      <c r="O10" s="120">
        <v>0</v>
      </c>
      <c r="P10" s="120">
        <v>1</v>
      </c>
      <c r="Q10" s="120">
        <v>0</v>
      </c>
      <c r="R10" s="120">
        <v>0</v>
      </c>
      <c r="S10" s="120">
        <v>0</v>
      </c>
      <c r="T10" s="120">
        <v>5</v>
      </c>
      <c r="U10" s="120">
        <v>0</v>
      </c>
      <c r="V10" s="120">
        <v>0</v>
      </c>
      <c r="W10" s="120">
        <v>0</v>
      </c>
      <c r="X10" s="123">
        <v>0.16666666666666666</v>
      </c>
      <c r="Y10" s="123">
        <v>0.2857142857142857</v>
      </c>
      <c r="Z10" s="127">
        <v>0.16666666666666666</v>
      </c>
      <c r="AA10" s="209">
        <v>14</v>
      </c>
      <c r="AB10" s="122">
        <v>1</v>
      </c>
      <c r="AC10" s="196">
        <v>0</v>
      </c>
      <c r="AD10" s="115">
        <v>1</v>
      </c>
      <c r="AE10" s="120">
        <v>0</v>
      </c>
      <c r="AF10" s="196">
        <v>0</v>
      </c>
      <c r="AG10" s="120">
        <v>0</v>
      </c>
      <c r="AH10" s="120">
        <v>0</v>
      </c>
      <c r="AI10" s="102">
        <v>2</v>
      </c>
      <c r="AJ10" s="102">
        <v>2</v>
      </c>
      <c r="AK10" s="102">
        <v>14</v>
      </c>
    </row>
    <row r="11" spans="1:37" x14ac:dyDescent="0.2">
      <c r="A11" s="121">
        <v>19</v>
      </c>
      <c r="B11" s="128" t="s">
        <v>576</v>
      </c>
      <c r="C11" s="121" t="s">
        <v>213</v>
      </c>
      <c r="D11" s="121" t="s">
        <v>163</v>
      </c>
      <c r="E11" s="120">
        <v>6</v>
      </c>
      <c r="F11" s="120">
        <v>3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1</v>
      </c>
      <c r="M11" s="120">
        <v>2</v>
      </c>
      <c r="N11" s="120">
        <v>0</v>
      </c>
      <c r="O11" s="102">
        <v>2</v>
      </c>
      <c r="P11" s="120">
        <v>0</v>
      </c>
      <c r="Q11" s="120">
        <v>0</v>
      </c>
      <c r="R11" s="102">
        <v>1</v>
      </c>
      <c r="S11" s="120">
        <v>0</v>
      </c>
      <c r="T11" s="120">
        <v>3</v>
      </c>
      <c r="U11" s="120">
        <v>0</v>
      </c>
      <c r="V11" s="120">
        <v>0</v>
      </c>
      <c r="W11" s="120">
        <v>0</v>
      </c>
      <c r="X11" s="123">
        <v>0</v>
      </c>
      <c r="Y11" s="123">
        <v>0.33333333333333331</v>
      </c>
      <c r="Z11" s="127">
        <v>0</v>
      </c>
      <c r="AA11" s="122">
        <v>0</v>
      </c>
      <c r="AB11" s="122">
        <v>0</v>
      </c>
      <c r="AC11" s="196">
        <v>0</v>
      </c>
      <c r="AD11" s="130">
        <v>0</v>
      </c>
      <c r="AE11" s="120">
        <v>0</v>
      </c>
      <c r="AF11" s="196">
        <v>0</v>
      </c>
      <c r="AG11" s="120">
        <v>0</v>
      </c>
      <c r="AH11" s="120">
        <v>0</v>
      </c>
      <c r="AI11" s="102">
        <v>2</v>
      </c>
      <c r="AJ11" s="102">
        <v>2</v>
      </c>
      <c r="AK11" s="102">
        <v>14</v>
      </c>
    </row>
    <row r="12" spans="1:37" x14ac:dyDescent="0.2">
      <c r="A12" s="124">
        <v>8</v>
      </c>
      <c r="B12" s="124" t="s">
        <v>143</v>
      </c>
      <c r="C12" s="124" t="s">
        <v>213</v>
      </c>
      <c r="D12" s="124" t="s">
        <v>222</v>
      </c>
      <c r="E12" s="128">
        <v>0</v>
      </c>
      <c r="F12" s="128">
        <v>0</v>
      </c>
      <c r="G12" s="128">
        <v>0</v>
      </c>
      <c r="H12" s="124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9">
        <v>0</v>
      </c>
      <c r="Y12" s="126">
        <v>0</v>
      </c>
      <c r="Z12" s="127">
        <v>0</v>
      </c>
      <c r="AA12" s="122">
        <v>1</v>
      </c>
      <c r="AB12" s="122">
        <v>0</v>
      </c>
      <c r="AC12" s="197">
        <v>0</v>
      </c>
      <c r="AD12" s="129">
        <v>0</v>
      </c>
      <c r="AE12" s="128">
        <v>0</v>
      </c>
      <c r="AF12" s="197">
        <v>0</v>
      </c>
      <c r="AG12" s="120">
        <v>0</v>
      </c>
      <c r="AH12" s="128">
        <v>0</v>
      </c>
      <c r="AI12" s="217">
        <v>2</v>
      </c>
      <c r="AJ12" s="217">
        <v>2</v>
      </c>
      <c r="AK12" s="217">
        <v>14</v>
      </c>
    </row>
    <row r="13" spans="1:37" x14ac:dyDescent="0.2">
      <c r="A13" s="121">
        <v>10</v>
      </c>
      <c r="B13" s="121" t="s">
        <v>145</v>
      </c>
      <c r="C13" s="124" t="s">
        <v>213</v>
      </c>
      <c r="D13" s="124" t="s">
        <v>222</v>
      </c>
      <c r="E13" s="124">
        <v>0</v>
      </c>
      <c r="F13" s="124">
        <v>0</v>
      </c>
      <c r="G13" s="124">
        <v>1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5">
        <v>0</v>
      </c>
      <c r="W13" s="125">
        <v>0</v>
      </c>
      <c r="X13" s="126">
        <v>0</v>
      </c>
      <c r="Y13" s="126">
        <v>0</v>
      </c>
      <c r="Z13" s="127">
        <v>0</v>
      </c>
      <c r="AA13" s="122">
        <v>0</v>
      </c>
      <c r="AB13" s="122">
        <v>0</v>
      </c>
      <c r="AC13" s="125">
        <v>0</v>
      </c>
      <c r="AD13" s="126">
        <v>0</v>
      </c>
      <c r="AE13" s="124">
        <v>0</v>
      </c>
      <c r="AF13" s="125">
        <v>0</v>
      </c>
      <c r="AG13" s="121">
        <v>0</v>
      </c>
      <c r="AH13" s="124">
        <v>0</v>
      </c>
      <c r="AI13" s="208">
        <v>2</v>
      </c>
      <c r="AJ13" s="124">
        <v>0</v>
      </c>
      <c r="AK13" s="124">
        <v>2</v>
      </c>
    </row>
    <row r="14" spans="1:37" x14ac:dyDescent="0.2">
      <c r="A14" s="121">
        <v>4</v>
      </c>
      <c r="B14" s="121" t="s">
        <v>209</v>
      </c>
      <c r="C14" s="124" t="s">
        <v>208</v>
      </c>
      <c r="D14" s="124" t="s">
        <v>210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5">
        <v>0</v>
      </c>
      <c r="W14" s="124">
        <v>0</v>
      </c>
      <c r="X14" s="126">
        <v>0</v>
      </c>
      <c r="Y14" s="126">
        <v>0</v>
      </c>
      <c r="Z14" s="127">
        <v>0</v>
      </c>
      <c r="AA14" s="122">
        <v>0</v>
      </c>
      <c r="AB14" s="122">
        <v>0</v>
      </c>
      <c r="AC14" s="125">
        <v>0</v>
      </c>
      <c r="AD14" s="126">
        <v>0</v>
      </c>
      <c r="AE14" s="124">
        <v>0</v>
      </c>
      <c r="AF14" s="125">
        <v>0</v>
      </c>
      <c r="AG14" s="121">
        <v>0</v>
      </c>
      <c r="AH14" s="124">
        <v>0</v>
      </c>
      <c r="AI14" s="124">
        <v>1</v>
      </c>
      <c r="AJ14" s="124">
        <v>0</v>
      </c>
      <c r="AK14" s="124">
        <v>1</v>
      </c>
    </row>
    <row r="15" spans="1:37" x14ac:dyDescent="0.2">
      <c r="A15" s="120">
        <v>1</v>
      </c>
      <c r="B15" s="120" t="s">
        <v>207</v>
      </c>
      <c r="C15" s="121" t="s">
        <v>208</v>
      </c>
      <c r="D15" s="121" t="s">
        <v>183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2">
        <v>0</v>
      </c>
      <c r="W15" s="122">
        <v>0</v>
      </c>
      <c r="X15" s="123">
        <v>0</v>
      </c>
      <c r="Y15" s="123">
        <v>0</v>
      </c>
      <c r="Z15" s="127">
        <v>0</v>
      </c>
      <c r="AA15" s="122">
        <v>0</v>
      </c>
      <c r="AB15" s="122">
        <v>0</v>
      </c>
      <c r="AC15" s="122">
        <v>0</v>
      </c>
      <c r="AD15" s="123">
        <v>0</v>
      </c>
      <c r="AE15" s="121">
        <v>0</v>
      </c>
      <c r="AF15" s="122"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</row>
    <row r="16" spans="1:37" x14ac:dyDescent="0.2">
      <c r="A16" s="124">
        <v>9</v>
      </c>
      <c r="B16" s="124" t="s">
        <v>215</v>
      </c>
      <c r="C16" s="121" t="s">
        <v>208</v>
      </c>
      <c r="D16" s="121" t="s">
        <v>183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2">
        <v>0</v>
      </c>
      <c r="W16" s="122">
        <v>0</v>
      </c>
      <c r="X16" s="126">
        <v>0</v>
      </c>
      <c r="Y16" s="126">
        <v>0</v>
      </c>
      <c r="Z16" s="127">
        <v>0</v>
      </c>
      <c r="AA16" s="122">
        <v>0</v>
      </c>
      <c r="AB16" s="122">
        <v>0</v>
      </c>
      <c r="AC16" s="122">
        <v>0</v>
      </c>
      <c r="AD16" s="123">
        <v>0</v>
      </c>
      <c r="AE16" s="121">
        <v>0</v>
      </c>
      <c r="AF16" s="122"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</row>
    <row r="17" spans="1:37" x14ac:dyDescent="0.2">
      <c r="A17" s="121">
        <v>11</v>
      </c>
      <c r="B17" s="121" t="s">
        <v>216</v>
      </c>
      <c r="C17" s="121" t="s">
        <v>213</v>
      </c>
      <c r="D17" s="121" t="s">
        <v>217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2">
        <v>0</v>
      </c>
      <c r="W17" s="122">
        <v>0</v>
      </c>
      <c r="X17" s="123">
        <v>0</v>
      </c>
      <c r="Y17" s="123">
        <v>0</v>
      </c>
      <c r="Z17" s="127">
        <v>0</v>
      </c>
      <c r="AA17" s="122">
        <v>0</v>
      </c>
      <c r="AB17" s="122">
        <v>0</v>
      </c>
      <c r="AC17" s="122">
        <v>0</v>
      </c>
      <c r="AD17" s="123">
        <v>0</v>
      </c>
      <c r="AE17" s="121">
        <v>0</v>
      </c>
      <c r="AF17" s="122"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</row>
    <row r="18" spans="1:37" x14ac:dyDescent="0.2">
      <c r="A18" s="121">
        <v>17</v>
      </c>
      <c r="B18" s="128" t="s">
        <v>219</v>
      </c>
      <c r="C18" s="124" t="s">
        <v>208</v>
      </c>
      <c r="D18" s="124" t="s">
        <v>152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5">
        <v>0</v>
      </c>
      <c r="W18" s="125">
        <v>0</v>
      </c>
      <c r="X18" s="126">
        <v>0</v>
      </c>
      <c r="Y18" s="126">
        <v>0</v>
      </c>
      <c r="Z18" s="127">
        <v>0</v>
      </c>
      <c r="AA18" s="122">
        <v>0</v>
      </c>
      <c r="AB18" s="122">
        <v>0</v>
      </c>
      <c r="AC18" s="125">
        <v>0</v>
      </c>
      <c r="AD18" s="126">
        <v>0</v>
      </c>
      <c r="AE18" s="124">
        <v>0</v>
      </c>
      <c r="AF18" s="125">
        <v>0</v>
      </c>
      <c r="AG18" s="121">
        <v>0</v>
      </c>
      <c r="AH18" s="124">
        <v>0</v>
      </c>
      <c r="AI18" s="124">
        <v>0</v>
      </c>
      <c r="AJ18" s="124">
        <v>0</v>
      </c>
      <c r="AK18" s="124">
        <v>0</v>
      </c>
    </row>
    <row r="19" spans="1:37" x14ac:dyDescent="0.2">
      <c r="A19" s="124">
        <v>21</v>
      </c>
      <c r="B19" s="124" t="s">
        <v>221</v>
      </c>
      <c r="C19" s="121" t="s">
        <v>213</v>
      </c>
      <c r="D19" s="121" t="s">
        <v>265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2">
        <v>0</v>
      </c>
      <c r="W19" s="122">
        <v>0</v>
      </c>
      <c r="X19" s="123">
        <v>0</v>
      </c>
      <c r="Y19" s="123">
        <v>0</v>
      </c>
      <c r="Z19" s="127">
        <v>0</v>
      </c>
      <c r="AA19" s="122">
        <v>0</v>
      </c>
      <c r="AB19" s="122">
        <v>0</v>
      </c>
      <c r="AC19" s="122">
        <v>0</v>
      </c>
      <c r="AD19" s="123">
        <v>0</v>
      </c>
      <c r="AE19" s="121">
        <v>0</v>
      </c>
      <c r="AF19" s="122"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</row>
    <row r="20" spans="1:37" x14ac:dyDescent="0.2">
      <c r="A20" s="121">
        <v>23</v>
      </c>
      <c r="B20" s="128" t="s">
        <v>226</v>
      </c>
      <c r="C20" s="121" t="s">
        <v>208</v>
      </c>
      <c r="D20" s="121" t="s">
        <v>227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2">
        <v>0</v>
      </c>
      <c r="W20" s="122">
        <v>0</v>
      </c>
      <c r="X20" s="123">
        <v>0</v>
      </c>
      <c r="Y20" s="123">
        <v>0</v>
      </c>
      <c r="Z20" s="127">
        <v>0</v>
      </c>
      <c r="AA20" s="122">
        <v>0</v>
      </c>
      <c r="AB20" s="122">
        <v>0</v>
      </c>
      <c r="AC20" s="122">
        <v>0</v>
      </c>
      <c r="AD20" s="123">
        <v>0</v>
      </c>
      <c r="AE20" s="121">
        <v>0</v>
      </c>
      <c r="AF20" s="122"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</row>
    <row r="21" spans="1:37" x14ac:dyDescent="0.2">
      <c r="A21" s="124">
        <v>24</v>
      </c>
      <c r="B21" s="121" t="s">
        <v>228</v>
      </c>
      <c r="C21" s="121" t="s">
        <v>208</v>
      </c>
      <c r="D21" s="121" t="s">
        <v>229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2">
        <v>0</v>
      </c>
      <c r="W21" s="122">
        <v>0</v>
      </c>
      <c r="X21" s="123">
        <v>0</v>
      </c>
      <c r="Y21" s="123">
        <v>0</v>
      </c>
      <c r="Z21" s="127">
        <v>0</v>
      </c>
      <c r="AA21" s="122">
        <v>0</v>
      </c>
      <c r="AB21" s="122">
        <v>0</v>
      </c>
      <c r="AC21" s="122">
        <v>0</v>
      </c>
      <c r="AD21" s="123">
        <v>0</v>
      </c>
      <c r="AE21" s="121">
        <v>0</v>
      </c>
      <c r="AF21" s="122"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</row>
    <row r="22" spans="1:37" ht="13.5" thickBot="1" x14ac:dyDescent="0.25">
      <c r="A22" s="131">
        <v>29</v>
      </c>
      <c r="B22" s="131" t="s">
        <v>230</v>
      </c>
      <c r="C22" s="131" t="s">
        <v>208</v>
      </c>
      <c r="D22" s="131" t="s">
        <v>182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205">
        <v>0</v>
      </c>
      <c r="W22" s="205">
        <v>0</v>
      </c>
      <c r="X22" s="133">
        <v>0</v>
      </c>
      <c r="Y22" s="133">
        <v>0</v>
      </c>
      <c r="Z22" s="134">
        <v>0</v>
      </c>
      <c r="AA22" s="205">
        <v>0</v>
      </c>
      <c r="AB22" s="205">
        <v>0</v>
      </c>
      <c r="AC22" s="205">
        <v>0</v>
      </c>
      <c r="AD22" s="133">
        <v>0</v>
      </c>
      <c r="AE22" s="131">
        <v>0</v>
      </c>
      <c r="AF22" s="205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</row>
    <row r="23" spans="1:37" x14ac:dyDescent="0.2">
      <c r="E23" s="183">
        <v>63</v>
      </c>
      <c r="F23" s="183">
        <v>50</v>
      </c>
      <c r="G23" s="183">
        <v>12</v>
      </c>
      <c r="H23" s="183">
        <v>16</v>
      </c>
      <c r="I23" s="183">
        <v>1</v>
      </c>
      <c r="J23" s="183">
        <v>0</v>
      </c>
      <c r="K23" s="183">
        <v>0</v>
      </c>
      <c r="L23" s="183">
        <v>7</v>
      </c>
      <c r="M23" s="183">
        <v>8</v>
      </c>
      <c r="N23" s="183">
        <v>9</v>
      </c>
      <c r="O23" s="183">
        <v>1</v>
      </c>
      <c r="P23" s="183">
        <v>17</v>
      </c>
      <c r="Q23" s="183">
        <v>1</v>
      </c>
      <c r="R23" s="183">
        <v>2</v>
      </c>
      <c r="S23" s="183">
        <v>2</v>
      </c>
      <c r="T23" s="183">
        <v>13</v>
      </c>
      <c r="U23" s="183">
        <v>0</v>
      </c>
      <c r="V23" s="183">
        <v>10</v>
      </c>
      <c r="W23" s="216">
        <v>0</v>
      </c>
      <c r="X23" s="13">
        <v>0.32</v>
      </c>
      <c r="Y23" s="13">
        <v>0.42857142857142855</v>
      </c>
      <c r="Z23" s="58">
        <v>0.34</v>
      </c>
      <c r="AA23" s="12">
        <v>41</v>
      </c>
      <c r="AB23" s="12">
        <v>14</v>
      </c>
      <c r="AC23" s="12">
        <v>4</v>
      </c>
      <c r="AD23" s="216">
        <v>0.93220338983050843</v>
      </c>
      <c r="AE23" s="216">
        <v>0</v>
      </c>
      <c r="AF23" s="12">
        <v>0</v>
      </c>
      <c r="AG23" s="216">
        <v>1</v>
      </c>
      <c r="AH23" s="216">
        <v>1</v>
      </c>
      <c r="AI23" s="216">
        <v>2</v>
      </c>
      <c r="AJ23" s="216">
        <v>2</v>
      </c>
      <c r="AK23" s="216">
        <v>14</v>
      </c>
    </row>
    <row r="24" spans="1:37" x14ac:dyDescent="0.2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3"/>
      <c r="Y24" s="13"/>
      <c r="Z24" s="13"/>
      <c r="AA24" s="13"/>
      <c r="AB24" s="45"/>
      <c r="AC24" s="2"/>
      <c r="AD24" s="2"/>
      <c r="AE24" s="2"/>
      <c r="AF24" s="13"/>
      <c r="AG24" s="2"/>
      <c r="AH24" s="2"/>
      <c r="AI24" s="2"/>
      <c r="AJ24" s="2"/>
      <c r="AK24" s="2"/>
    </row>
    <row r="26" spans="1:37" x14ac:dyDescent="0.2">
      <c r="A26" s="234" t="s">
        <v>30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</row>
    <row r="27" spans="1:37" x14ac:dyDescent="0.2">
      <c r="A27" s="17" t="s">
        <v>91</v>
      </c>
      <c r="B27" t="s">
        <v>100</v>
      </c>
      <c r="I27" s="17" t="s">
        <v>51</v>
      </c>
      <c r="J27" t="s">
        <v>52</v>
      </c>
      <c r="S27" s="17" t="s">
        <v>70</v>
      </c>
      <c r="T27" t="s">
        <v>71</v>
      </c>
    </row>
    <row r="28" spans="1:37" x14ac:dyDescent="0.2">
      <c r="A28" s="17" t="s">
        <v>34</v>
      </c>
      <c r="B28" t="s">
        <v>31</v>
      </c>
      <c r="I28" s="17" t="s">
        <v>53</v>
      </c>
      <c r="J28" t="s">
        <v>107</v>
      </c>
      <c r="S28" s="17" t="s">
        <v>72</v>
      </c>
      <c r="T28" t="s">
        <v>73</v>
      </c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x14ac:dyDescent="0.2">
      <c r="A29" s="17" t="s">
        <v>32</v>
      </c>
      <c r="B29" t="s">
        <v>33</v>
      </c>
      <c r="I29" s="17" t="s">
        <v>140</v>
      </c>
      <c r="J29" t="s">
        <v>108</v>
      </c>
      <c r="S29" s="17" t="s">
        <v>74</v>
      </c>
      <c r="T29" t="s">
        <v>75</v>
      </c>
    </row>
    <row r="30" spans="1:37" x14ac:dyDescent="0.2">
      <c r="A30" s="17" t="s">
        <v>35</v>
      </c>
      <c r="B30" t="s">
        <v>36</v>
      </c>
      <c r="I30" s="17" t="s">
        <v>54</v>
      </c>
      <c r="J30" t="s">
        <v>55</v>
      </c>
      <c r="S30" s="17" t="s">
        <v>76</v>
      </c>
      <c r="T30" t="s">
        <v>77</v>
      </c>
    </row>
    <row r="31" spans="1:37" x14ac:dyDescent="0.2">
      <c r="A31" s="17" t="s">
        <v>37</v>
      </c>
      <c r="B31" t="s">
        <v>38</v>
      </c>
      <c r="I31" s="17" t="s">
        <v>56</v>
      </c>
      <c r="J31" t="s">
        <v>57</v>
      </c>
      <c r="S31" s="17" t="s">
        <v>78</v>
      </c>
      <c r="T31" t="s">
        <v>98</v>
      </c>
    </row>
    <row r="32" spans="1:37" x14ac:dyDescent="0.2">
      <c r="A32" s="17" t="s">
        <v>39</v>
      </c>
      <c r="B32" t="s">
        <v>40</v>
      </c>
      <c r="I32" s="17" t="s">
        <v>58</v>
      </c>
      <c r="J32" t="s">
        <v>59</v>
      </c>
      <c r="S32" s="17" t="s">
        <v>79</v>
      </c>
      <c r="T32" t="s">
        <v>80</v>
      </c>
    </row>
    <row r="33" spans="1:20" x14ac:dyDescent="0.2">
      <c r="A33" s="17" t="s">
        <v>42</v>
      </c>
      <c r="B33" t="s">
        <v>41</v>
      </c>
      <c r="I33" s="17" t="s">
        <v>60</v>
      </c>
      <c r="J33" t="s">
        <v>90</v>
      </c>
      <c r="S33" s="17" t="s">
        <v>81</v>
      </c>
      <c r="T33" t="s">
        <v>82</v>
      </c>
    </row>
    <row r="34" spans="1:20" x14ac:dyDescent="0.2">
      <c r="A34" s="17" t="s">
        <v>43</v>
      </c>
      <c r="B34" t="s">
        <v>44</v>
      </c>
      <c r="I34" s="17" t="s">
        <v>61</v>
      </c>
      <c r="J34" t="s">
        <v>94</v>
      </c>
      <c r="S34" s="17" t="s">
        <v>32</v>
      </c>
      <c r="T34" t="s">
        <v>83</v>
      </c>
    </row>
    <row r="35" spans="1:20" x14ac:dyDescent="0.2">
      <c r="A35" s="17" t="s">
        <v>45</v>
      </c>
      <c r="B35" t="s">
        <v>46</v>
      </c>
      <c r="I35" s="17" t="s">
        <v>62</v>
      </c>
      <c r="J35" t="s">
        <v>63</v>
      </c>
      <c r="S35" s="17" t="s">
        <v>84</v>
      </c>
      <c r="T35" t="s">
        <v>85</v>
      </c>
    </row>
    <row r="36" spans="1:20" x14ac:dyDescent="0.2">
      <c r="A36" s="17" t="s">
        <v>47</v>
      </c>
      <c r="B36" t="s">
        <v>48</v>
      </c>
      <c r="I36" s="17" t="s">
        <v>64</v>
      </c>
      <c r="J36" t="s">
        <v>65</v>
      </c>
      <c r="S36" s="17" t="s">
        <v>86</v>
      </c>
      <c r="T36" t="s">
        <v>87</v>
      </c>
    </row>
    <row r="37" spans="1:20" x14ac:dyDescent="0.2">
      <c r="A37" s="17" t="s">
        <v>92</v>
      </c>
      <c r="B37" t="s">
        <v>93</v>
      </c>
      <c r="I37" s="17" t="s">
        <v>66</v>
      </c>
      <c r="J37" t="s">
        <v>67</v>
      </c>
      <c r="S37" s="17" t="s">
        <v>88</v>
      </c>
      <c r="T37" t="s">
        <v>89</v>
      </c>
    </row>
    <row r="38" spans="1:20" x14ac:dyDescent="0.2">
      <c r="A38" s="17" t="s">
        <v>49</v>
      </c>
      <c r="B38" t="s">
        <v>50</v>
      </c>
      <c r="I38" s="17" t="s">
        <v>68</v>
      </c>
      <c r="J38" t="s">
        <v>69</v>
      </c>
      <c r="S38" s="17" t="s">
        <v>95</v>
      </c>
      <c r="T38" t="s">
        <v>97</v>
      </c>
    </row>
    <row r="39" spans="1:20" x14ac:dyDescent="0.2">
      <c r="A39" s="20" t="s">
        <v>104</v>
      </c>
      <c r="B39" s="4" t="s">
        <v>105</v>
      </c>
      <c r="C39" s="4"/>
      <c r="D39" s="4"/>
      <c r="I39" s="17" t="s">
        <v>106</v>
      </c>
      <c r="J39" s="16" t="s">
        <v>142</v>
      </c>
      <c r="S39" s="17" t="s">
        <v>112</v>
      </c>
      <c r="T39" t="s">
        <v>113</v>
      </c>
    </row>
    <row r="40" spans="1:20" x14ac:dyDescent="0.2">
      <c r="A40" s="31" t="s">
        <v>116</v>
      </c>
      <c r="B40" s="32" t="s">
        <v>117</v>
      </c>
      <c r="I40" s="17" t="s">
        <v>136</v>
      </c>
      <c r="J40" s="16" t="s">
        <v>137</v>
      </c>
      <c r="S40" s="17" t="s">
        <v>138</v>
      </c>
      <c r="T40" s="16" t="s">
        <v>141</v>
      </c>
    </row>
  </sheetData>
  <mergeCells count="2">
    <mergeCell ref="A1:AK1"/>
    <mergeCell ref="A26:AK26"/>
  </mergeCells>
  <pageMargins left="0.7" right="0.7" top="0.75" bottom="0.75" header="0.3" footer="0.3"/>
  <pageSetup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zoomScale="70" zoomScaleNormal="70" workbookViewId="0">
      <selection activeCell="F25" sqref="F25"/>
    </sheetView>
  </sheetViews>
  <sheetFormatPr defaultColWidth="11.42578125" defaultRowHeight="12.75" x14ac:dyDescent="0.2"/>
  <cols>
    <col min="1" max="1" width="11.42578125" style="67" customWidth="1"/>
    <col min="2" max="2" width="25.85546875" style="144" bestFit="1" customWidth="1"/>
    <col min="3" max="3" width="5" style="67" bestFit="1" customWidth="1"/>
    <col min="4" max="4" width="3.7109375" style="67" bestFit="1" customWidth="1"/>
    <col min="5" max="6" width="4.28515625" style="67" bestFit="1" customWidth="1"/>
    <col min="7" max="8" width="3.42578125" style="67" bestFit="1" customWidth="1"/>
    <col min="9" max="9" width="4" style="67" bestFit="1" customWidth="1"/>
    <col min="10" max="10" width="4.42578125" style="67" bestFit="1" customWidth="1"/>
    <col min="11" max="11" width="3.7109375" style="67" bestFit="1" customWidth="1"/>
    <col min="12" max="12" width="4" style="67" bestFit="1" customWidth="1"/>
    <col min="13" max="13" width="5.140625" style="67" bestFit="1" customWidth="1"/>
    <col min="14" max="14" width="3.7109375" style="67" bestFit="1" customWidth="1"/>
    <col min="15" max="15" width="5.140625" style="67" bestFit="1" customWidth="1"/>
    <col min="16" max="16" width="3.42578125" style="67" bestFit="1" customWidth="1"/>
    <col min="17" max="17" width="4.85546875" style="67" bestFit="1" customWidth="1"/>
    <col min="18" max="18" width="5.140625" style="67" bestFit="1" customWidth="1"/>
    <col min="19" max="19" width="5.42578125" style="67" bestFit="1" customWidth="1"/>
    <col min="20" max="21" width="3.7109375" style="67" bestFit="1" customWidth="1"/>
    <col min="22" max="23" width="7.28515625" style="67" bestFit="1" customWidth="1"/>
    <col min="24" max="24" width="7.7109375" style="67" bestFit="1" customWidth="1"/>
    <col min="25" max="25" width="3.7109375" style="67" bestFit="1" customWidth="1"/>
    <col min="26" max="26" width="3.42578125" style="67" bestFit="1" customWidth="1"/>
    <col min="27" max="27" width="4.28515625" style="67" bestFit="1" customWidth="1"/>
    <col min="28" max="28" width="9.5703125" style="67" bestFit="1" customWidth="1"/>
    <col min="29" max="32" width="3.7109375" style="67" bestFit="1" customWidth="1"/>
    <col min="33" max="33" width="4.28515625" style="67" bestFit="1" customWidth="1"/>
    <col min="34" max="34" width="3.7109375" style="67" bestFit="1" customWidth="1"/>
    <col min="35" max="35" width="4.42578125" style="67" bestFit="1" customWidth="1"/>
    <col min="36" max="36" width="9.7109375" style="67" bestFit="1" customWidth="1"/>
    <col min="37" max="37" width="12.42578125" style="67" bestFit="1" customWidth="1"/>
    <col min="38" max="38" width="27.85546875" style="67" bestFit="1" customWidth="1"/>
    <col min="39" max="16384" width="11.42578125" style="67"/>
  </cols>
  <sheetData>
    <row r="1" spans="1:38" ht="18" x14ac:dyDescent="0.25">
      <c r="A1" s="239" t="s">
        <v>301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66">
        <v>1</v>
      </c>
      <c r="B3" s="141" t="s">
        <v>289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8">
        <v>0</v>
      </c>
      <c r="R3" s="69">
        <v>0</v>
      </c>
      <c r="S3" s="69">
        <v>0</v>
      </c>
      <c r="T3" s="69">
        <v>0</v>
      </c>
      <c r="U3" s="68">
        <v>0</v>
      </c>
      <c r="V3" s="70">
        <v>0</v>
      </c>
      <c r="W3" s="71">
        <v>0</v>
      </c>
      <c r="X3" s="72">
        <v>0</v>
      </c>
      <c r="Y3" s="73">
        <v>0</v>
      </c>
      <c r="Z3" s="73">
        <v>0</v>
      </c>
      <c r="AA3" s="73">
        <v>0</v>
      </c>
      <c r="AB3" s="74">
        <v>0</v>
      </c>
      <c r="AC3" s="75">
        <v>0</v>
      </c>
      <c r="AD3" s="75">
        <v>0</v>
      </c>
      <c r="AE3" s="75">
        <v>0</v>
      </c>
      <c r="AF3" s="75">
        <v>0</v>
      </c>
      <c r="AG3" s="75">
        <v>0</v>
      </c>
      <c r="AH3" s="75">
        <v>0</v>
      </c>
      <c r="AI3" s="75">
        <v>0</v>
      </c>
      <c r="AJ3" s="137" t="s">
        <v>1</v>
      </c>
      <c r="AK3" s="137" t="s">
        <v>1</v>
      </c>
      <c r="AL3" s="137" t="s">
        <v>239</v>
      </c>
    </row>
    <row r="4" spans="1:38" x14ac:dyDescent="0.2">
      <c r="A4" s="66">
        <v>2</v>
      </c>
      <c r="B4" s="141" t="s">
        <v>290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8">
        <v>0</v>
      </c>
      <c r="R4" s="69">
        <v>0</v>
      </c>
      <c r="S4" s="69">
        <v>0</v>
      </c>
      <c r="T4" s="69">
        <v>0</v>
      </c>
      <c r="U4" s="68">
        <v>0</v>
      </c>
      <c r="V4" s="70">
        <v>0</v>
      </c>
      <c r="W4" s="71">
        <v>0</v>
      </c>
      <c r="X4" s="72">
        <v>0</v>
      </c>
      <c r="Y4" s="73">
        <v>0</v>
      </c>
      <c r="Z4" s="73">
        <v>0</v>
      </c>
      <c r="AA4" s="73">
        <v>0</v>
      </c>
      <c r="AB4" s="74">
        <v>0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5">
        <v>0</v>
      </c>
      <c r="AJ4" s="137" t="s">
        <v>1</v>
      </c>
      <c r="AK4" s="137" t="s">
        <v>1</v>
      </c>
      <c r="AL4" s="137" t="s">
        <v>239</v>
      </c>
    </row>
    <row r="5" spans="1:38" x14ac:dyDescent="0.2">
      <c r="A5" s="66">
        <v>3</v>
      </c>
      <c r="B5" s="141" t="s">
        <v>291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8">
        <v>0</v>
      </c>
      <c r="R5" s="69">
        <v>0</v>
      </c>
      <c r="S5" s="69">
        <v>0</v>
      </c>
      <c r="T5" s="69">
        <v>0</v>
      </c>
      <c r="U5" s="68">
        <v>0</v>
      </c>
      <c r="V5" s="70">
        <v>0</v>
      </c>
      <c r="W5" s="71">
        <v>0</v>
      </c>
      <c r="X5" s="72">
        <v>0</v>
      </c>
      <c r="Y5" s="73">
        <v>0</v>
      </c>
      <c r="Z5" s="73">
        <v>0</v>
      </c>
      <c r="AA5" s="73">
        <v>0</v>
      </c>
      <c r="AB5" s="74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0</v>
      </c>
      <c r="AJ5" s="137" t="s">
        <v>1</v>
      </c>
      <c r="AK5" s="137" t="s">
        <v>1</v>
      </c>
      <c r="AL5" s="137" t="s">
        <v>239</v>
      </c>
    </row>
    <row r="6" spans="1:38" x14ac:dyDescent="0.2">
      <c r="A6" s="66">
        <v>4</v>
      </c>
      <c r="B6" s="141" t="s">
        <v>292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8">
        <v>0</v>
      </c>
      <c r="R6" s="69">
        <v>0</v>
      </c>
      <c r="S6" s="69">
        <v>0</v>
      </c>
      <c r="T6" s="69">
        <v>0</v>
      </c>
      <c r="U6" s="68">
        <v>0</v>
      </c>
      <c r="V6" s="70">
        <v>0</v>
      </c>
      <c r="W6" s="71">
        <v>0</v>
      </c>
      <c r="X6" s="72">
        <v>0</v>
      </c>
      <c r="Y6" s="73">
        <v>0</v>
      </c>
      <c r="Z6" s="73">
        <v>0</v>
      </c>
      <c r="AA6" s="73">
        <v>0</v>
      </c>
      <c r="AB6" s="74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137" t="s">
        <v>1</v>
      </c>
      <c r="AK6" s="137" t="s">
        <v>1</v>
      </c>
      <c r="AL6" s="137" t="s">
        <v>239</v>
      </c>
    </row>
    <row r="7" spans="1:38" x14ac:dyDescent="0.2">
      <c r="A7" s="66">
        <v>5</v>
      </c>
      <c r="B7" s="141" t="s">
        <v>293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0</v>
      </c>
      <c r="S7" s="69">
        <v>0</v>
      </c>
      <c r="T7" s="69">
        <v>0</v>
      </c>
      <c r="U7" s="68">
        <v>0</v>
      </c>
      <c r="V7" s="70">
        <v>0</v>
      </c>
      <c r="W7" s="71">
        <v>0</v>
      </c>
      <c r="X7" s="72">
        <v>0</v>
      </c>
      <c r="Y7" s="73">
        <v>0</v>
      </c>
      <c r="Z7" s="73">
        <v>0</v>
      </c>
      <c r="AA7" s="73">
        <v>0</v>
      </c>
      <c r="AB7" s="74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137" t="s">
        <v>1</v>
      </c>
      <c r="AK7" s="137" t="s">
        <v>1</v>
      </c>
      <c r="AL7" s="137" t="s">
        <v>239</v>
      </c>
    </row>
    <row r="8" spans="1:38" x14ac:dyDescent="0.2">
      <c r="A8" s="66">
        <v>6</v>
      </c>
      <c r="B8" s="141" t="s">
        <v>294</v>
      </c>
      <c r="C8" s="66">
        <v>2</v>
      </c>
      <c r="D8" s="66">
        <v>2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2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0</v>
      </c>
      <c r="S8" s="69">
        <v>0</v>
      </c>
      <c r="T8" s="69">
        <v>0</v>
      </c>
      <c r="U8" s="68">
        <v>0</v>
      </c>
      <c r="V8" s="70">
        <f t="shared" ref="V8:V30" si="0">F8/D8</f>
        <v>0</v>
      </c>
      <c r="W8" s="71">
        <f t="shared" ref="W8:W30" si="1">(F8+L8+M8)/C8</f>
        <v>0</v>
      </c>
      <c r="X8" s="72">
        <f t="shared" ref="X8:X30" si="2">N8/D8</f>
        <v>0</v>
      </c>
      <c r="Y8" s="73">
        <v>0</v>
      </c>
      <c r="Z8" s="73">
        <v>0</v>
      </c>
      <c r="AA8" s="73">
        <v>0</v>
      </c>
      <c r="AB8" s="74">
        <v>0</v>
      </c>
      <c r="AC8" s="75">
        <v>0</v>
      </c>
      <c r="AD8" s="75">
        <v>0</v>
      </c>
      <c r="AE8" s="75">
        <v>0</v>
      </c>
      <c r="AF8" s="75">
        <v>0</v>
      </c>
      <c r="AG8" s="75">
        <v>1</v>
      </c>
      <c r="AH8" s="75">
        <v>1</v>
      </c>
      <c r="AI8" s="75">
        <v>7</v>
      </c>
      <c r="AJ8" s="66">
        <v>6</v>
      </c>
      <c r="AK8" s="137" t="s">
        <v>275</v>
      </c>
      <c r="AL8" s="137" t="s">
        <v>276</v>
      </c>
    </row>
    <row r="9" spans="1:38" x14ac:dyDescent="0.2">
      <c r="A9" s="66">
        <v>7</v>
      </c>
      <c r="B9" s="141" t="s">
        <v>295</v>
      </c>
      <c r="C9" s="66">
        <v>4</v>
      </c>
      <c r="D9" s="66">
        <v>2</v>
      </c>
      <c r="E9" s="66">
        <v>1</v>
      </c>
      <c r="F9" s="66">
        <v>1</v>
      </c>
      <c r="G9" s="66">
        <v>0</v>
      </c>
      <c r="H9" s="66">
        <v>0</v>
      </c>
      <c r="I9" s="66">
        <v>0</v>
      </c>
      <c r="J9" s="66">
        <v>1</v>
      </c>
      <c r="K9" s="66">
        <v>0</v>
      </c>
      <c r="L9" s="66">
        <v>2</v>
      </c>
      <c r="M9" s="66">
        <v>0</v>
      </c>
      <c r="N9" s="66">
        <v>1</v>
      </c>
      <c r="O9" s="66">
        <v>0</v>
      </c>
      <c r="P9" s="66">
        <v>0</v>
      </c>
      <c r="Q9" s="68">
        <v>0</v>
      </c>
      <c r="R9" s="69">
        <v>2</v>
      </c>
      <c r="S9" s="69">
        <v>0</v>
      </c>
      <c r="T9" s="69">
        <v>0</v>
      </c>
      <c r="U9" s="68">
        <v>0</v>
      </c>
      <c r="V9" s="70">
        <f t="shared" si="0"/>
        <v>0.5</v>
      </c>
      <c r="W9" s="71">
        <f t="shared" si="1"/>
        <v>0.75</v>
      </c>
      <c r="X9" s="72">
        <f t="shared" si="2"/>
        <v>0.5</v>
      </c>
      <c r="Y9" s="73">
        <v>0</v>
      </c>
      <c r="Z9" s="73">
        <v>1</v>
      </c>
      <c r="AA9" s="73">
        <v>0</v>
      </c>
      <c r="AB9" s="74">
        <f t="shared" ref="AB9:AB25" si="3">(Y9+Z9)/(Y9+Z9+AA9)</f>
        <v>1</v>
      </c>
      <c r="AC9" s="75">
        <v>0</v>
      </c>
      <c r="AD9" s="75">
        <v>0</v>
      </c>
      <c r="AE9" s="75">
        <v>0</v>
      </c>
      <c r="AF9" s="75">
        <v>0</v>
      </c>
      <c r="AG9" s="75">
        <v>1</v>
      </c>
      <c r="AH9" s="75">
        <v>1</v>
      </c>
      <c r="AI9" s="75">
        <v>4</v>
      </c>
      <c r="AJ9" s="66">
        <v>7</v>
      </c>
      <c r="AK9" s="137" t="s">
        <v>8</v>
      </c>
      <c r="AL9" s="137" t="s">
        <v>300</v>
      </c>
    </row>
    <row r="10" spans="1:38" x14ac:dyDescent="0.2">
      <c r="A10" s="66">
        <v>8</v>
      </c>
      <c r="B10" s="141" t="s">
        <v>296</v>
      </c>
      <c r="C10" s="66">
        <v>5</v>
      </c>
      <c r="D10" s="66">
        <v>5</v>
      </c>
      <c r="E10" s="66">
        <v>2</v>
      </c>
      <c r="F10" s="66">
        <v>2</v>
      </c>
      <c r="G10" s="66">
        <v>2</v>
      </c>
      <c r="H10" s="66">
        <v>0</v>
      </c>
      <c r="I10" s="66">
        <v>0</v>
      </c>
      <c r="J10" s="66">
        <v>3</v>
      </c>
      <c r="K10" s="66">
        <v>1</v>
      </c>
      <c r="L10" s="66">
        <v>0</v>
      </c>
      <c r="M10" s="66">
        <v>0</v>
      </c>
      <c r="N10" s="66">
        <v>4</v>
      </c>
      <c r="O10" s="66">
        <v>0</v>
      </c>
      <c r="P10" s="66">
        <v>0</v>
      </c>
      <c r="Q10" s="68">
        <v>0</v>
      </c>
      <c r="R10" s="69">
        <v>3</v>
      </c>
      <c r="S10" s="69">
        <v>0</v>
      </c>
      <c r="T10" s="69">
        <v>0</v>
      </c>
      <c r="U10" s="68">
        <v>0</v>
      </c>
      <c r="V10" s="70">
        <f t="shared" si="0"/>
        <v>0.4</v>
      </c>
      <c r="W10" s="71">
        <f t="shared" si="1"/>
        <v>0.4</v>
      </c>
      <c r="X10" s="72">
        <f t="shared" si="2"/>
        <v>0.8</v>
      </c>
      <c r="Y10" s="73">
        <v>0</v>
      </c>
      <c r="Z10" s="73">
        <v>1</v>
      </c>
      <c r="AA10" s="73">
        <v>1</v>
      </c>
      <c r="AB10" s="74">
        <f t="shared" si="3"/>
        <v>0.5</v>
      </c>
      <c r="AC10" s="75">
        <v>0</v>
      </c>
      <c r="AD10" s="75">
        <v>0</v>
      </c>
      <c r="AE10" s="75">
        <v>0</v>
      </c>
      <c r="AF10" s="75">
        <v>0</v>
      </c>
      <c r="AG10" s="75">
        <v>1</v>
      </c>
      <c r="AH10" s="75">
        <v>1</v>
      </c>
      <c r="AI10" s="75">
        <v>7</v>
      </c>
      <c r="AJ10" s="66">
        <v>7</v>
      </c>
      <c r="AK10" s="137" t="s">
        <v>8</v>
      </c>
      <c r="AL10" s="137" t="s">
        <v>318</v>
      </c>
    </row>
    <row r="11" spans="1:38" x14ac:dyDescent="0.2">
      <c r="A11" s="66">
        <v>9</v>
      </c>
      <c r="B11" s="141" t="s">
        <v>297</v>
      </c>
      <c r="C11" s="66">
        <v>4</v>
      </c>
      <c r="D11" s="66">
        <v>4</v>
      </c>
      <c r="E11" s="66">
        <v>1</v>
      </c>
      <c r="F11" s="66">
        <v>1</v>
      </c>
      <c r="G11" s="66">
        <v>0</v>
      </c>
      <c r="H11" s="66">
        <v>0</v>
      </c>
      <c r="I11" s="66">
        <v>0</v>
      </c>
      <c r="J11" s="66">
        <v>0</v>
      </c>
      <c r="K11" s="66">
        <v>2</v>
      </c>
      <c r="L11" s="66">
        <v>0</v>
      </c>
      <c r="M11" s="66">
        <v>0</v>
      </c>
      <c r="N11" s="66">
        <v>1</v>
      </c>
      <c r="O11" s="66">
        <v>0</v>
      </c>
      <c r="P11" s="66">
        <v>0</v>
      </c>
      <c r="Q11" s="68">
        <v>0</v>
      </c>
      <c r="R11" s="69">
        <v>2</v>
      </c>
      <c r="S11" s="69">
        <v>0</v>
      </c>
      <c r="T11" s="69">
        <v>1</v>
      </c>
      <c r="U11" s="68">
        <v>0</v>
      </c>
      <c r="V11" s="70">
        <f t="shared" si="0"/>
        <v>0.25</v>
      </c>
      <c r="W11" s="71">
        <f t="shared" si="1"/>
        <v>0.25</v>
      </c>
      <c r="X11" s="72">
        <f t="shared" si="2"/>
        <v>0.25</v>
      </c>
      <c r="Y11" s="73">
        <v>2</v>
      </c>
      <c r="Z11" s="73">
        <v>0</v>
      </c>
      <c r="AA11" s="73">
        <v>0</v>
      </c>
      <c r="AB11" s="74">
        <f t="shared" si="3"/>
        <v>1</v>
      </c>
      <c r="AC11" s="75">
        <v>0</v>
      </c>
      <c r="AD11" s="75">
        <v>0</v>
      </c>
      <c r="AE11" s="75">
        <v>0</v>
      </c>
      <c r="AF11" s="75">
        <v>0</v>
      </c>
      <c r="AG11" s="75">
        <v>1</v>
      </c>
      <c r="AH11" s="75">
        <v>1</v>
      </c>
      <c r="AI11" s="75">
        <v>7</v>
      </c>
      <c r="AJ11" s="66">
        <v>5</v>
      </c>
      <c r="AK11" s="137" t="s">
        <v>8</v>
      </c>
      <c r="AL11" s="137" t="s">
        <v>333</v>
      </c>
    </row>
    <row r="12" spans="1:38" x14ac:dyDescent="0.2">
      <c r="A12" s="66">
        <v>10</v>
      </c>
      <c r="B12" s="141" t="s">
        <v>298</v>
      </c>
      <c r="C12" s="66">
        <v>3</v>
      </c>
      <c r="D12" s="66">
        <v>3</v>
      </c>
      <c r="E12" s="66">
        <v>0</v>
      </c>
      <c r="F12" s="66">
        <v>1</v>
      </c>
      <c r="G12" s="66">
        <v>0</v>
      </c>
      <c r="H12" s="66">
        <v>0</v>
      </c>
      <c r="I12" s="66">
        <v>0</v>
      </c>
      <c r="J12" s="66">
        <v>0</v>
      </c>
      <c r="K12" s="66">
        <v>2</v>
      </c>
      <c r="L12" s="66">
        <v>0</v>
      </c>
      <c r="M12" s="66">
        <v>0</v>
      </c>
      <c r="N12" s="66">
        <v>1</v>
      </c>
      <c r="O12" s="66">
        <v>0</v>
      </c>
      <c r="P12" s="66">
        <v>0</v>
      </c>
      <c r="Q12" s="68">
        <v>0</v>
      </c>
      <c r="R12" s="69">
        <v>1</v>
      </c>
      <c r="S12" s="69">
        <v>0</v>
      </c>
      <c r="T12" s="69">
        <v>0</v>
      </c>
      <c r="U12" s="68">
        <v>0</v>
      </c>
      <c r="V12" s="70">
        <f t="shared" si="0"/>
        <v>0.33333333333333331</v>
      </c>
      <c r="W12" s="71">
        <f t="shared" si="1"/>
        <v>0.33333333333333331</v>
      </c>
      <c r="X12" s="72">
        <f t="shared" si="2"/>
        <v>0.33333333333333331</v>
      </c>
      <c r="Y12" s="73">
        <v>3</v>
      </c>
      <c r="Z12" s="73">
        <v>0</v>
      </c>
      <c r="AA12" s="73">
        <v>0</v>
      </c>
      <c r="AB12" s="74">
        <f t="shared" si="3"/>
        <v>1</v>
      </c>
      <c r="AC12" s="75">
        <v>0</v>
      </c>
      <c r="AD12" s="75">
        <v>0</v>
      </c>
      <c r="AE12" s="75">
        <v>0</v>
      </c>
      <c r="AF12" s="75">
        <v>0</v>
      </c>
      <c r="AG12" s="75">
        <v>1</v>
      </c>
      <c r="AH12" s="75">
        <v>1</v>
      </c>
      <c r="AI12" s="75">
        <v>8</v>
      </c>
      <c r="AJ12" s="66">
        <v>5</v>
      </c>
      <c r="AK12" s="137" t="s">
        <v>8</v>
      </c>
      <c r="AL12" s="137" t="s">
        <v>342</v>
      </c>
    </row>
    <row r="13" spans="1:38" x14ac:dyDescent="0.2">
      <c r="A13" s="66">
        <v>11</v>
      </c>
      <c r="B13" s="141" t="s">
        <v>298</v>
      </c>
      <c r="C13" s="66">
        <v>5</v>
      </c>
      <c r="D13" s="66">
        <v>4</v>
      </c>
      <c r="E13" s="66">
        <v>0</v>
      </c>
      <c r="F13" s="66">
        <v>1</v>
      </c>
      <c r="G13" s="66">
        <v>0</v>
      </c>
      <c r="H13" s="66">
        <v>0</v>
      </c>
      <c r="I13" s="66">
        <v>0</v>
      </c>
      <c r="J13" s="66">
        <v>2</v>
      </c>
      <c r="K13" s="66">
        <v>0</v>
      </c>
      <c r="L13" s="66">
        <v>0</v>
      </c>
      <c r="M13" s="66">
        <v>0</v>
      </c>
      <c r="N13" s="66">
        <v>1</v>
      </c>
      <c r="O13" s="66">
        <v>0</v>
      </c>
      <c r="P13" s="66">
        <v>1</v>
      </c>
      <c r="Q13" s="68">
        <v>0</v>
      </c>
      <c r="R13" s="69">
        <v>3</v>
      </c>
      <c r="S13" s="69">
        <v>0</v>
      </c>
      <c r="T13" s="69">
        <v>1</v>
      </c>
      <c r="U13" s="68">
        <v>0</v>
      </c>
      <c r="V13" s="70">
        <f t="shared" si="0"/>
        <v>0.25</v>
      </c>
      <c r="W13" s="71">
        <f t="shared" si="1"/>
        <v>0.2</v>
      </c>
      <c r="X13" s="72">
        <f t="shared" si="2"/>
        <v>0.25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1</v>
      </c>
      <c r="AH13" s="75">
        <v>1</v>
      </c>
      <c r="AI13" s="75">
        <v>7</v>
      </c>
      <c r="AJ13" s="66">
        <v>5</v>
      </c>
      <c r="AK13" s="137" t="s">
        <v>350</v>
      </c>
      <c r="AL13" s="137" t="s">
        <v>351</v>
      </c>
    </row>
    <row r="14" spans="1:38" x14ac:dyDescent="0.2">
      <c r="A14" s="66">
        <v>12</v>
      </c>
      <c r="B14" s="141" t="s">
        <v>374</v>
      </c>
      <c r="C14" s="66">
        <v>4</v>
      </c>
      <c r="D14" s="66">
        <v>4</v>
      </c>
      <c r="E14" s="66">
        <v>1</v>
      </c>
      <c r="F14" s="66">
        <v>2</v>
      </c>
      <c r="G14" s="66">
        <v>0</v>
      </c>
      <c r="H14" s="66">
        <v>0</v>
      </c>
      <c r="I14" s="66">
        <v>0</v>
      </c>
      <c r="J14" s="66">
        <v>2</v>
      </c>
      <c r="K14" s="66">
        <v>2</v>
      </c>
      <c r="L14" s="66">
        <v>0</v>
      </c>
      <c r="M14" s="66">
        <v>0</v>
      </c>
      <c r="N14" s="66">
        <v>2</v>
      </c>
      <c r="O14" s="66">
        <v>0</v>
      </c>
      <c r="P14" s="66">
        <v>0</v>
      </c>
      <c r="Q14" s="68">
        <v>0</v>
      </c>
      <c r="R14" s="69">
        <v>2</v>
      </c>
      <c r="S14" s="69">
        <v>0</v>
      </c>
      <c r="T14" s="69">
        <v>0</v>
      </c>
      <c r="U14" s="68">
        <v>0</v>
      </c>
      <c r="V14" s="70">
        <f t="shared" si="0"/>
        <v>0.5</v>
      </c>
      <c r="W14" s="71">
        <f t="shared" si="1"/>
        <v>0.5</v>
      </c>
      <c r="X14" s="72">
        <f t="shared" si="2"/>
        <v>0.5</v>
      </c>
      <c r="Y14" s="73">
        <v>1</v>
      </c>
      <c r="Z14" s="73">
        <v>0</v>
      </c>
      <c r="AA14" s="73">
        <v>2</v>
      </c>
      <c r="AB14" s="74">
        <f t="shared" si="3"/>
        <v>0.33333333333333331</v>
      </c>
      <c r="AC14" s="75">
        <v>0</v>
      </c>
      <c r="AD14" s="75">
        <v>0</v>
      </c>
      <c r="AE14" s="75">
        <v>0</v>
      </c>
      <c r="AF14" s="75">
        <v>0</v>
      </c>
      <c r="AG14" s="75">
        <v>1</v>
      </c>
      <c r="AH14" s="75">
        <v>1</v>
      </c>
      <c r="AI14" s="75">
        <v>7</v>
      </c>
      <c r="AJ14" s="66">
        <v>3</v>
      </c>
      <c r="AK14" s="137" t="s">
        <v>8</v>
      </c>
      <c r="AL14" s="137" t="s">
        <v>376</v>
      </c>
    </row>
    <row r="15" spans="1:38" x14ac:dyDescent="0.2">
      <c r="A15" s="66">
        <v>13</v>
      </c>
      <c r="B15" s="141" t="s">
        <v>374</v>
      </c>
      <c r="C15" s="66">
        <v>4</v>
      </c>
      <c r="D15" s="66">
        <v>4</v>
      </c>
      <c r="E15" s="66">
        <v>0</v>
      </c>
      <c r="F15" s="66">
        <v>2</v>
      </c>
      <c r="G15" s="66">
        <v>0</v>
      </c>
      <c r="H15" s="66">
        <v>0</v>
      </c>
      <c r="I15" s="66">
        <v>0</v>
      </c>
      <c r="J15" s="66">
        <v>1</v>
      </c>
      <c r="K15" s="66">
        <v>1</v>
      </c>
      <c r="L15" s="66">
        <v>0</v>
      </c>
      <c r="M15" s="66">
        <v>0</v>
      </c>
      <c r="N15" s="66">
        <v>2</v>
      </c>
      <c r="O15" s="66">
        <v>0</v>
      </c>
      <c r="P15" s="66">
        <v>0</v>
      </c>
      <c r="Q15" s="68">
        <v>0</v>
      </c>
      <c r="R15" s="69">
        <v>2</v>
      </c>
      <c r="S15" s="69">
        <v>0</v>
      </c>
      <c r="T15" s="69">
        <v>0</v>
      </c>
      <c r="U15" s="68">
        <v>1</v>
      </c>
      <c r="V15" s="70">
        <f t="shared" si="0"/>
        <v>0.5</v>
      </c>
      <c r="W15" s="71">
        <f t="shared" si="1"/>
        <v>0.5</v>
      </c>
      <c r="X15" s="72">
        <f t="shared" si="2"/>
        <v>0.5</v>
      </c>
      <c r="Y15" s="75">
        <v>1</v>
      </c>
      <c r="Z15" s="75">
        <v>0</v>
      </c>
      <c r="AA15" s="75">
        <v>2</v>
      </c>
      <c r="AB15" s="74">
        <f t="shared" si="3"/>
        <v>0.33333333333333331</v>
      </c>
      <c r="AC15" s="75">
        <v>0</v>
      </c>
      <c r="AD15" s="75">
        <v>0</v>
      </c>
      <c r="AE15" s="75">
        <v>0</v>
      </c>
      <c r="AF15" s="75">
        <v>0</v>
      </c>
      <c r="AG15" s="75">
        <v>1</v>
      </c>
      <c r="AH15" s="75">
        <v>1</v>
      </c>
      <c r="AI15" s="75">
        <v>7</v>
      </c>
      <c r="AJ15" s="66">
        <v>5</v>
      </c>
      <c r="AK15" s="137" t="s">
        <v>8</v>
      </c>
      <c r="AL15" s="137" t="s">
        <v>390</v>
      </c>
    </row>
    <row r="16" spans="1:38" x14ac:dyDescent="0.2">
      <c r="A16" s="66">
        <v>14</v>
      </c>
      <c r="B16" s="141" t="s">
        <v>399</v>
      </c>
      <c r="C16" s="66">
        <v>2</v>
      </c>
      <c r="D16" s="66">
        <v>2</v>
      </c>
      <c r="E16" s="66">
        <v>0</v>
      </c>
      <c r="F16" s="66">
        <v>1</v>
      </c>
      <c r="G16" s="66">
        <v>0</v>
      </c>
      <c r="H16" s="66">
        <v>0</v>
      </c>
      <c r="I16" s="66">
        <v>0</v>
      </c>
      <c r="J16" s="66">
        <v>1</v>
      </c>
      <c r="K16" s="66">
        <v>0</v>
      </c>
      <c r="L16" s="66">
        <v>0</v>
      </c>
      <c r="M16" s="66">
        <v>0</v>
      </c>
      <c r="N16" s="66">
        <v>1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f t="shared" si="0"/>
        <v>0.5</v>
      </c>
      <c r="W16" s="71">
        <f t="shared" si="1"/>
        <v>0.5</v>
      </c>
      <c r="X16" s="72">
        <f t="shared" si="2"/>
        <v>0.5</v>
      </c>
      <c r="Y16" s="73">
        <v>1</v>
      </c>
      <c r="Z16" s="73">
        <v>2</v>
      </c>
      <c r="AA16" s="73">
        <v>0</v>
      </c>
      <c r="AB16" s="74">
        <f t="shared" si="3"/>
        <v>1</v>
      </c>
      <c r="AC16" s="75">
        <v>0</v>
      </c>
      <c r="AD16" s="75">
        <v>0</v>
      </c>
      <c r="AE16" s="75">
        <v>0</v>
      </c>
      <c r="AF16" s="75">
        <v>0</v>
      </c>
      <c r="AG16" s="75">
        <v>1</v>
      </c>
      <c r="AH16" s="75">
        <v>1</v>
      </c>
      <c r="AI16" s="75">
        <v>5</v>
      </c>
      <c r="AJ16" s="66">
        <v>5</v>
      </c>
      <c r="AK16" s="137" t="s">
        <v>350</v>
      </c>
      <c r="AL16" s="18" t="s">
        <v>412</v>
      </c>
    </row>
    <row r="17" spans="1:38" x14ac:dyDescent="0.2">
      <c r="A17" s="66">
        <v>15</v>
      </c>
      <c r="B17" s="141" t="s">
        <v>403</v>
      </c>
      <c r="C17" s="66">
        <v>4</v>
      </c>
      <c r="D17" s="66">
        <v>4</v>
      </c>
      <c r="E17" s="66">
        <v>0</v>
      </c>
      <c r="F17" s="66">
        <v>1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1</v>
      </c>
      <c r="O17" s="66">
        <v>0</v>
      </c>
      <c r="P17" s="66">
        <v>0</v>
      </c>
      <c r="Q17" s="68">
        <v>0</v>
      </c>
      <c r="R17" s="69">
        <v>1</v>
      </c>
      <c r="S17" s="69">
        <v>0</v>
      </c>
      <c r="T17" s="69">
        <v>0</v>
      </c>
      <c r="U17" s="68">
        <v>0</v>
      </c>
      <c r="V17" s="70">
        <f t="shared" si="0"/>
        <v>0.25</v>
      </c>
      <c r="W17" s="71">
        <f t="shared" si="1"/>
        <v>0.25</v>
      </c>
      <c r="X17" s="72">
        <f t="shared" si="2"/>
        <v>0.25</v>
      </c>
      <c r="Y17" s="73">
        <v>2</v>
      </c>
      <c r="Z17" s="73">
        <v>0</v>
      </c>
      <c r="AA17" s="73">
        <v>0</v>
      </c>
      <c r="AB17" s="74">
        <f t="shared" si="3"/>
        <v>1</v>
      </c>
      <c r="AC17" s="75">
        <v>0</v>
      </c>
      <c r="AD17" s="75">
        <v>0</v>
      </c>
      <c r="AE17" s="75">
        <v>0</v>
      </c>
      <c r="AF17" s="75">
        <v>0</v>
      </c>
      <c r="AG17" s="75">
        <v>1</v>
      </c>
      <c r="AH17" s="75">
        <v>1</v>
      </c>
      <c r="AI17" s="75">
        <v>7</v>
      </c>
      <c r="AJ17" s="66">
        <v>5</v>
      </c>
      <c r="AK17" s="137" t="s">
        <v>8</v>
      </c>
      <c r="AL17" s="18" t="s">
        <v>421</v>
      </c>
    </row>
    <row r="18" spans="1:38" x14ac:dyDescent="0.2">
      <c r="A18" s="66">
        <v>16</v>
      </c>
      <c r="B18" s="141" t="s">
        <v>407</v>
      </c>
      <c r="C18" s="66">
        <v>3</v>
      </c>
      <c r="D18" s="66">
        <v>3</v>
      </c>
      <c r="E18" s="66">
        <v>0</v>
      </c>
      <c r="F18" s="66">
        <v>1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1</v>
      </c>
      <c r="O18" s="66">
        <v>0</v>
      </c>
      <c r="P18" s="66">
        <v>0</v>
      </c>
      <c r="Q18" s="68">
        <v>0</v>
      </c>
      <c r="R18" s="69">
        <v>1</v>
      </c>
      <c r="S18" s="69">
        <v>0</v>
      </c>
      <c r="T18" s="69">
        <v>0</v>
      </c>
      <c r="U18" s="84">
        <v>0</v>
      </c>
      <c r="V18" s="70">
        <f t="shared" si="0"/>
        <v>0.33333333333333331</v>
      </c>
      <c r="W18" s="71">
        <f t="shared" si="1"/>
        <v>0.33333333333333331</v>
      </c>
      <c r="X18" s="72">
        <f t="shared" si="2"/>
        <v>0.33333333333333331</v>
      </c>
      <c r="Y18" s="73">
        <v>1</v>
      </c>
      <c r="Z18" s="73">
        <v>1</v>
      </c>
      <c r="AA18" s="73">
        <v>0</v>
      </c>
      <c r="AB18" s="74">
        <f t="shared" si="3"/>
        <v>1</v>
      </c>
      <c r="AC18" s="73">
        <v>0</v>
      </c>
      <c r="AD18" s="73">
        <v>0</v>
      </c>
      <c r="AE18" s="73">
        <v>0</v>
      </c>
      <c r="AF18" s="73">
        <v>0</v>
      </c>
      <c r="AG18" s="66">
        <v>1</v>
      </c>
      <c r="AH18" s="66">
        <v>1</v>
      </c>
      <c r="AI18" s="66">
        <v>7</v>
      </c>
      <c r="AJ18" s="66">
        <v>3</v>
      </c>
      <c r="AK18" s="137" t="s">
        <v>8</v>
      </c>
      <c r="AL18" s="137" t="s">
        <v>431</v>
      </c>
    </row>
    <row r="19" spans="1:38" x14ac:dyDescent="0.2">
      <c r="A19" s="66">
        <v>17</v>
      </c>
      <c r="B19" s="141" t="s">
        <v>407</v>
      </c>
      <c r="C19" s="66">
        <v>3</v>
      </c>
      <c r="D19" s="66">
        <v>3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1</v>
      </c>
      <c r="S19" s="69">
        <v>0</v>
      </c>
      <c r="T19" s="69">
        <v>0</v>
      </c>
      <c r="U19" s="84">
        <v>0</v>
      </c>
      <c r="V19" s="70">
        <f t="shared" si="0"/>
        <v>0</v>
      </c>
      <c r="W19" s="71">
        <f t="shared" si="1"/>
        <v>0</v>
      </c>
      <c r="X19" s="72">
        <f t="shared" si="2"/>
        <v>0</v>
      </c>
      <c r="Y19" s="73">
        <v>0</v>
      </c>
      <c r="Z19" s="73">
        <v>0</v>
      </c>
      <c r="AA19" s="73">
        <v>0</v>
      </c>
      <c r="AB19" s="74">
        <v>0</v>
      </c>
      <c r="AC19" s="73">
        <v>0</v>
      </c>
      <c r="AD19" s="73">
        <v>0</v>
      </c>
      <c r="AE19" s="73">
        <v>0</v>
      </c>
      <c r="AF19" s="73">
        <v>0</v>
      </c>
      <c r="AG19" s="66">
        <v>1</v>
      </c>
      <c r="AH19" s="66">
        <v>1</v>
      </c>
      <c r="AI19" s="66">
        <v>7</v>
      </c>
      <c r="AJ19" s="66">
        <v>3</v>
      </c>
      <c r="AK19" s="137" t="s">
        <v>8</v>
      </c>
      <c r="AL19" s="137" t="s">
        <v>455</v>
      </c>
    </row>
    <row r="20" spans="1:38" x14ac:dyDescent="0.2">
      <c r="A20" s="73">
        <v>18</v>
      </c>
      <c r="B20" s="141" t="s">
        <v>450</v>
      </c>
      <c r="C20" s="66">
        <v>4</v>
      </c>
      <c r="D20" s="66">
        <v>4</v>
      </c>
      <c r="E20" s="66">
        <v>0</v>
      </c>
      <c r="F20" s="66">
        <v>2</v>
      </c>
      <c r="G20" s="66">
        <v>1</v>
      </c>
      <c r="H20" s="66">
        <v>0</v>
      </c>
      <c r="I20" s="66">
        <v>0</v>
      </c>
      <c r="J20" s="66">
        <v>1</v>
      </c>
      <c r="K20" s="66">
        <v>1</v>
      </c>
      <c r="L20" s="66">
        <v>0</v>
      </c>
      <c r="M20" s="66">
        <v>0</v>
      </c>
      <c r="N20" s="66">
        <v>3</v>
      </c>
      <c r="O20" s="66">
        <v>0</v>
      </c>
      <c r="P20" s="66">
        <v>0</v>
      </c>
      <c r="Q20" s="68">
        <v>0</v>
      </c>
      <c r="R20" s="69">
        <v>1</v>
      </c>
      <c r="S20" s="69">
        <v>0</v>
      </c>
      <c r="T20" s="69">
        <v>0</v>
      </c>
      <c r="U20" s="84">
        <v>0</v>
      </c>
      <c r="V20" s="70">
        <f t="shared" si="0"/>
        <v>0.5</v>
      </c>
      <c r="W20" s="71">
        <f t="shared" si="1"/>
        <v>0.5</v>
      </c>
      <c r="X20" s="72">
        <f t="shared" si="2"/>
        <v>0.75</v>
      </c>
      <c r="Y20" s="73">
        <v>1</v>
      </c>
      <c r="Z20" s="73">
        <v>2</v>
      </c>
      <c r="AA20" s="73">
        <v>1</v>
      </c>
      <c r="AB20" s="74">
        <f t="shared" si="3"/>
        <v>0.75</v>
      </c>
      <c r="AC20" s="73">
        <v>0</v>
      </c>
      <c r="AD20" s="73">
        <v>0</v>
      </c>
      <c r="AE20" s="73">
        <v>0</v>
      </c>
      <c r="AF20" s="73">
        <v>0</v>
      </c>
      <c r="AG20" s="66">
        <v>1</v>
      </c>
      <c r="AH20" s="66">
        <v>1</v>
      </c>
      <c r="AI20" s="66">
        <v>7</v>
      </c>
      <c r="AJ20" s="66">
        <v>3</v>
      </c>
      <c r="AK20" s="137" t="s">
        <v>8</v>
      </c>
      <c r="AL20" s="139" t="s">
        <v>454</v>
      </c>
    </row>
    <row r="21" spans="1:38" x14ac:dyDescent="0.2">
      <c r="A21" s="73">
        <v>19</v>
      </c>
      <c r="B21" s="141" t="s">
        <v>450</v>
      </c>
      <c r="C21" s="66">
        <v>2</v>
      </c>
      <c r="D21" s="66">
        <v>1</v>
      </c>
      <c r="E21" s="66">
        <v>0</v>
      </c>
      <c r="F21" s="66">
        <v>1</v>
      </c>
      <c r="G21" s="66">
        <v>1</v>
      </c>
      <c r="H21" s="66">
        <v>0</v>
      </c>
      <c r="I21" s="66">
        <v>0</v>
      </c>
      <c r="J21" s="66">
        <v>1</v>
      </c>
      <c r="K21" s="66">
        <v>0</v>
      </c>
      <c r="L21" s="66">
        <v>0</v>
      </c>
      <c r="M21" s="66">
        <v>0</v>
      </c>
      <c r="N21" s="66">
        <v>2</v>
      </c>
      <c r="O21" s="66">
        <v>0</v>
      </c>
      <c r="P21" s="66">
        <v>0</v>
      </c>
      <c r="Q21" s="68">
        <v>0</v>
      </c>
      <c r="R21" s="69">
        <v>0</v>
      </c>
      <c r="S21" s="69">
        <v>0</v>
      </c>
      <c r="T21" s="69">
        <v>1</v>
      </c>
      <c r="U21" s="84">
        <v>0</v>
      </c>
      <c r="V21" s="70">
        <f t="shared" si="0"/>
        <v>1</v>
      </c>
      <c r="W21" s="71">
        <f t="shared" si="1"/>
        <v>0.5</v>
      </c>
      <c r="X21" s="72">
        <f t="shared" si="2"/>
        <v>2</v>
      </c>
      <c r="Y21" s="73">
        <v>1</v>
      </c>
      <c r="Z21" s="73">
        <v>1</v>
      </c>
      <c r="AA21" s="73">
        <v>2</v>
      </c>
      <c r="AB21" s="74">
        <f t="shared" si="3"/>
        <v>0.5</v>
      </c>
      <c r="AC21" s="73">
        <v>0</v>
      </c>
      <c r="AD21" s="73">
        <v>0</v>
      </c>
      <c r="AE21" s="73">
        <v>0</v>
      </c>
      <c r="AF21" s="73">
        <v>0</v>
      </c>
      <c r="AG21" s="66">
        <v>1</v>
      </c>
      <c r="AH21" s="66">
        <v>1</v>
      </c>
      <c r="AI21" s="66">
        <v>4</v>
      </c>
      <c r="AJ21" s="66">
        <v>3</v>
      </c>
      <c r="AK21" s="137" t="s">
        <v>8</v>
      </c>
      <c r="AL21" s="137" t="s">
        <v>468</v>
      </c>
    </row>
    <row r="22" spans="1:38" x14ac:dyDescent="0.2">
      <c r="A22" s="73">
        <v>20</v>
      </c>
      <c r="B22" s="141" t="s">
        <v>474</v>
      </c>
      <c r="C22" s="66">
        <v>4</v>
      </c>
      <c r="D22" s="66">
        <v>3</v>
      </c>
      <c r="E22" s="66">
        <v>1</v>
      </c>
      <c r="F22" s="66">
        <v>2</v>
      </c>
      <c r="G22" s="66">
        <v>0</v>
      </c>
      <c r="H22" s="66">
        <v>0</v>
      </c>
      <c r="I22" s="66">
        <v>0</v>
      </c>
      <c r="J22" s="66">
        <v>2</v>
      </c>
      <c r="K22" s="66">
        <v>0</v>
      </c>
      <c r="L22" s="66">
        <v>1</v>
      </c>
      <c r="M22" s="66">
        <v>0</v>
      </c>
      <c r="N22" s="66">
        <v>2</v>
      </c>
      <c r="O22" s="66">
        <v>0</v>
      </c>
      <c r="P22" s="66">
        <v>0</v>
      </c>
      <c r="Q22" s="68">
        <v>0</v>
      </c>
      <c r="R22" s="69">
        <v>0</v>
      </c>
      <c r="S22" s="69">
        <v>0</v>
      </c>
      <c r="T22" s="69">
        <v>0</v>
      </c>
      <c r="U22" s="68">
        <v>0</v>
      </c>
      <c r="V22" s="70">
        <f t="shared" si="0"/>
        <v>0.66666666666666663</v>
      </c>
      <c r="W22" s="71">
        <f t="shared" si="1"/>
        <v>0.75</v>
      </c>
      <c r="X22" s="72">
        <f t="shared" si="2"/>
        <v>0.66666666666666663</v>
      </c>
      <c r="Y22" s="73">
        <v>1</v>
      </c>
      <c r="Z22" s="73">
        <v>0</v>
      </c>
      <c r="AA22" s="73">
        <v>2</v>
      </c>
      <c r="AB22" s="74">
        <f t="shared" si="3"/>
        <v>0.33333333333333331</v>
      </c>
      <c r="AC22" s="75">
        <v>0</v>
      </c>
      <c r="AD22" s="75">
        <v>0</v>
      </c>
      <c r="AE22" s="75">
        <v>0</v>
      </c>
      <c r="AF22" s="75">
        <v>0</v>
      </c>
      <c r="AG22" s="75">
        <v>1</v>
      </c>
      <c r="AH22" s="75">
        <v>1</v>
      </c>
      <c r="AI22" s="75">
        <v>7</v>
      </c>
      <c r="AJ22" s="66">
        <v>3</v>
      </c>
      <c r="AK22" s="137" t="s">
        <v>8</v>
      </c>
      <c r="AL22" s="18" t="s">
        <v>476</v>
      </c>
    </row>
    <row r="23" spans="1:38" x14ac:dyDescent="0.2">
      <c r="A23" s="73">
        <v>21</v>
      </c>
      <c r="B23" s="141" t="s">
        <v>490</v>
      </c>
      <c r="C23" s="66">
        <v>4</v>
      </c>
      <c r="D23" s="66">
        <v>3</v>
      </c>
      <c r="E23" s="66">
        <v>1</v>
      </c>
      <c r="F23" s="66">
        <v>2</v>
      </c>
      <c r="G23" s="66">
        <v>1</v>
      </c>
      <c r="H23" s="66">
        <v>0</v>
      </c>
      <c r="I23" s="66">
        <v>0</v>
      </c>
      <c r="J23" s="66">
        <v>2</v>
      </c>
      <c r="K23" s="66">
        <v>0</v>
      </c>
      <c r="L23" s="66">
        <v>1</v>
      </c>
      <c r="M23" s="66">
        <v>0</v>
      </c>
      <c r="N23" s="66">
        <v>3</v>
      </c>
      <c r="O23" s="66">
        <v>0</v>
      </c>
      <c r="P23" s="66">
        <v>0</v>
      </c>
      <c r="Q23" s="68">
        <v>0</v>
      </c>
      <c r="R23" s="69">
        <v>0</v>
      </c>
      <c r="S23" s="69">
        <v>0</v>
      </c>
      <c r="T23" s="69">
        <v>0</v>
      </c>
      <c r="U23" s="68">
        <v>0</v>
      </c>
      <c r="V23" s="70">
        <f t="shared" si="0"/>
        <v>0.66666666666666663</v>
      </c>
      <c r="W23" s="71">
        <f t="shared" si="1"/>
        <v>0.75</v>
      </c>
      <c r="X23" s="72">
        <f t="shared" si="2"/>
        <v>1</v>
      </c>
      <c r="Y23" s="73">
        <v>4</v>
      </c>
      <c r="Z23" s="73">
        <v>0</v>
      </c>
      <c r="AA23" s="73">
        <v>0</v>
      </c>
      <c r="AB23" s="74">
        <f t="shared" si="3"/>
        <v>1</v>
      </c>
      <c r="AC23" s="75">
        <v>0</v>
      </c>
      <c r="AD23" s="75">
        <v>0</v>
      </c>
      <c r="AE23" s="75">
        <v>0</v>
      </c>
      <c r="AF23" s="75">
        <v>0</v>
      </c>
      <c r="AG23" s="75">
        <v>1</v>
      </c>
      <c r="AH23" s="75">
        <v>1</v>
      </c>
      <c r="AI23" s="75">
        <v>7</v>
      </c>
      <c r="AJ23" s="66">
        <v>3</v>
      </c>
      <c r="AK23" s="137" t="s">
        <v>8</v>
      </c>
      <c r="AL23" s="137" t="s">
        <v>493</v>
      </c>
    </row>
    <row r="24" spans="1:38" x14ac:dyDescent="0.2">
      <c r="A24" s="73">
        <v>22</v>
      </c>
      <c r="B24" s="141" t="s">
        <v>474</v>
      </c>
      <c r="C24" s="66">
        <v>5</v>
      </c>
      <c r="D24" s="66">
        <v>3</v>
      </c>
      <c r="E24" s="66">
        <v>4</v>
      </c>
      <c r="F24" s="66">
        <v>1</v>
      </c>
      <c r="G24" s="66">
        <v>0</v>
      </c>
      <c r="H24" s="66">
        <v>0</v>
      </c>
      <c r="I24" s="66">
        <v>0</v>
      </c>
      <c r="J24" s="66">
        <v>0</v>
      </c>
      <c r="K24" s="66">
        <v>1</v>
      </c>
      <c r="L24" s="66">
        <v>2</v>
      </c>
      <c r="M24" s="66">
        <v>0</v>
      </c>
      <c r="N24" s="66">
        <v>1</v>
      </c>
      <c r="O24" s="66">
        <v>2</v>
      </c>
      <c r="P24" s="66">
        <v>0</v>
      </c>
      <c r="Q24" s="68">
        <v>0</v>
      </c>
      <c r="R24" s="69">
        <v>5</v>
      </c>
      <c r="S24" s="69">
        <v>0</v>
      </c>
      <c r="T24" s="69">
        <v>1</v>
      </c>
      <c r="U24" s="68">
        <v>0</v>
      </c>
      <c r="V24" s="70">
        <f t="shared" si="0"/>
        <v>0.33333333333333331</v>
      </c>
      <c r="W24" s="70">
        <f t="shared" si="1"/>
        <v>0.6</v>
      </c>
      <c r="X24" s="72">
        <f t="shared" si="2"/>
        <v>0.33333333333333331</v>
      </c>
      <c r="Y24" s="73">
        <v>0</v>
      </c>
      <c r="Z24" s="73">
        <v>0</v>
      </c>
      <c r="AA24" s="73">
        <v>1</v>
      </c>
      <c r="AB24" s="74">
        <f t="shared" si="3"/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1</v>
      </c>
      <c r="AH24" s="75">
        <v>1</v>
      </c>
      <c r="AI24" s="75">
        <v>5</v>
      </c>
      <c r="AJ24" s="66">
        <v>3</v>
      </c>
      <c r="AK24" s="137" t="s">
        <v>8</v>
      </c>
      <c r="AL24" s="137" t="s">
        <v>514</v>
      </c>
    </row>
    <row r="25" spans="1:38" x14ac:dyDescent="0.2">
      <c r="A25" s="73">
        <v>23</v>
      </c>
      <c r="B25" s="141" t="s">
        <v>522</v>
      </c>
      <c r="C25" s="66">
        <v>3</v>
      </c>
      <c r="D25" s="66">
        <v>3</v>
      </c>
      <c r="E25" s="66">
        <v>0</v>
      </c>
      <c r="F25" s="66">
        <v>1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1</v>
      </c>
      <c r="O25" s="66">
        <v>1</v>
      </c>
      <c r="P25" s="66">
        <v>0</v>
      </c>
      <c r="Q25" s="68">
        <v>0</v>
      </c>
      <c r="R25" s="69">
        <v>0</v>
      </c>
      <c r="S25" s="69">
        <v>0</v>
      </c>
      <c r="T25" s="69">
        <v>1</v>
      </c>
      <c r="U25" s="68">
        <v>0</v>
      </c>
      <c r="V25" s="70">
        <f t="shared" si="0"/>
        <v>0.33333333333333331</v>
      </c>
      <c r="W25" s="70">
        <f t="shared" si="1"/>
        <v>0.33333333333333331</v>
      </c>
      <c r="X25" s="72">
        <f t="shared" si="2"/>
        <v>0.33333333333333331</v>
      </c>
      <c r="Y25" s="73">
        <v>0</v>
      </c>
      <c r="Z25" s="73">
        <v>1</v>
      </c>
      <c r="AA25" s="73">
        <v>2</v>
      </c>
      <c r="AB25" s="74">
        <f t="shared" si="3"/>
        <v>0.33333333333333331</v>
      </c>
      <c r="AC25" s="75">
        <v>0</v>
      </c>
      <c r="AD25" s="75">
        <v>0</v>
      </c>
      <c r="AE25" s="75">
        <v>0</v>
      </c>
      <c r="AF25" s="75">
        <v>0</v>
      </c>
      <c r="AG25" s="75">
        <v>1</v>
      </c>
      <c r="AH25" s="75">
        <v>1</v>
      </c>
      <c r="AI25" s="75">
        <v>7</v>
      </c>
      <c r="AJ25" s="66">
        <v>3</v>
      </c>
      <c r="AK25" s="137" t="s">
        <v>8</v>
      </c>
      <c r="AL25" s="137" t="s">
        <v>526</v>
      </c>
    </row>
    <row r="26" spans="1:38" x14ac:dyDescent="0.2">
      <c r="A26" s="73">
        <v>24</v>
      </c>
      <c r="B26" s="141" t="s">
        <v>522</v>
      </c>
      <c r="C26" s="66">
        <v>4</v>
      </c>
      <c r="D26" s="66">
        <v>3</v>
      </c>
      <c r="E26" s="66">
        <v>2</v>
      </c>
      <c r="F26" s="66">
        <v>1</v>
      </c>
      <c r="G26" s="66">
        <v>0</v>
      </c>
      <c r="H26" s="66">
        <v>0</v>
      </c>
      <c r="I26" s="66">
        <v>0</v>
      </c>
      <c r="J26" s="66">
        <v>1</v>
      </c>
      <c r="K26" s="66">
        <v>0</v>
      </c>
      <c r="L26" s="66">
        <v>1</v>
      </c>
      <c r="M26" s="66">
        <v>0</v>
      </c>
      <c r="N26" s="66">
        <v>0</v>
      </c>
      <c r="O26" s="66">
        <v>0</v>
      </c>
      <c r="P26" s="66">
        <v>0</v>
      </c>
      <c r="Q26" s="68">
        <v>0</v>
      </c>
      <c r="R26" s="69">
        <v>0</v>
      </c>
      <c r="S26" s="69">
        <v>0</v>
      </c>
      <c r="T26" s="69">
        <v>1</v>
      </c>
      <c r="U26" s="68">
        <v>0</v>
      </c>
      <c r="V26" s="70">
        <f t="shared" si="0"/>
        <v>0.33333333333333331</v>
      </c>
      <c r="W26" s="70">
        <f t="shared" si="1"/>
        <v>0.5</v>
      </c>
      <c r="X26" s="72">
        <f t="shared" si="2"/>
        <v>0</v>
      </c>
      <c r="Y26" s="73">
        <v>0</v>
      </c>
      <c r="Z26" s="73">
        <v>0</v>
      </c>
      <c r="AA26" s="73">
        <v>0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1</v>
      </c>
      <c r="AH26" s="75">
        <v>1</v>
      </c>
      <c r="AI26" s="75">
        <v>7</v>
      </c>
      <c r="AJ26" s="66">
        <v>3</v>
      </c>
      <c r="AK26" s="137" t="s">
        <v>305</v>
      </c>
      <c r="AL26" s="165" t="s">
        <v>574</v>
      </c>
    </row>
    <row r="27" spans="1:38" x14ac:dyDescent="0.2">
      <c r="A27" s="73">
        <v>25</v>
      </c>
      <c r="B27" s="141" t="s">
        <v>490</v>
      </c>
      <c r="C27" s="66">
        <v>5</v>
      </c>
      <c r="D27" s="66">
        <v>5</v>
      </c>
      <c r="E27" s="66">
        <v>1</v>
      </c>
      <c r="F27" s="66">
        <v>2</v>
      </c>
      <c r="G27" s="66">
        <v>0</v>
      </c>
      <c r="H27" s="66">
        <v>1</v>
      </c>
      <c r="I27" s="66">
        <v>0</v>
      </c>
      <c r="J27" s="66">
        <v>4</v>
      </c>
      <c r="K27" s="66">
        <v>0</v>
      </c>
      <c r="L27" s="66">
        <v>0</v>
      </c>
      <c r="M27" s="66">
        <v>0</v>
      </c>
      <c r="N27" s="66">
        <v>4</v>
      </c>
      <c r="O27" s="66">
        <v>0</v>
      </c>
      <c r="P27" s="66">
        <v>0</v>
      </c>
      <c r="Q27" s="68">
        <v>0</v>
      </c>
      <c r="R27" s="69">
        <v>3</v>
      </c>
      <c r="S27" s="69">
        <v>0</v>
      </c>
      <c r="T27" s="69">
        <v>1</v>
      </c>
      <c r="U27" s="68">
        <v>0</v>
      </c>
      <c r="V27" s="70">
        <f t="shared" si="0"/>
        <v>0.4</v>
      </c>
      <c r="W27" s="70">
        <f t="shared" si="1"/>
        <v>0.4</v>
      </c>
      <c r="X27" s="72">
        <f t="shared" si="2"/>
        <v>0.8</v>
      </c>
      <c r="Y27" s="73">
        <v>0</v>
      </c>
      <c r="Z27" s="73">
        <v>0</v>
      </c>
      <c r="AA27" s="73">
        <v>1</v>
      </c>
      <c r="AB27" s="74">
        <f>(Y27+Z27)/(Y27+Z27+AA27)</f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1</v>
      </c>
      <c r="AH27" s="75">
        <v>1</v>
      </c>
      <c r="AI27" s="75">
        <v>7</v>
      </c>
      <c r="AJ27" s="66">
        <v>3</v>
      </c>
      <c r="AK27" s="137" t="s">
        <v>557</v>
      </c>
      <c r="AL27" s="137" t="s">
        <v>558</v>
      </c>
    </row>
    <row r="28" spans="1:38" x14ac:dyDescent="0.2">
      <c r="A28" s="73">
        <v>26</v>
      </c>
      <c r="B28" s="141" t="s">
        <v>578</v>
      </c>
      <c r="C28" s="66">
        <v>3</v>
      </c>
      <c r="D28" s="66">
        <v>3</v>
      </c>
      <c r="E28" s="66">
        <v>1</v>
      </c>
      <c r="F28" s="66">
        <v>1</v>
      </c>
      <c r="G28" s="66">
        <v>0</v>
      </c>
      <c r="H28" s="66">
        <v>0</v>
      </c>
      <c r="I28" s="66">
        <v>0</v>
      </c>
      <c r="J28" s="66">
        <v>1</v>
      </c>
      <c r="K28" s="66">
        <v>0</v>
      </c>
      <c r="L28" s="66">
        <v>0</v>
      </c>
      <c r="M28" s="66">
        <v>0</v>
      </c>
      <c r="N28" s="66">
        <v>1</v>
      </c>
      <c r="O28" s="66">
        <v>0</v>
      </c>
      <c r="P28" s="66">
        <v>0</v>
      </c>
      <c r="Q28" s="68">
        <v>0</v>
      </c>
      <c r="R28" s="69">
        <v>2</v>
      </c>
      <c r="S28" s="69">
        <v>0</v>
      </c>
      <c r="T28" s="69">
        <v>1</v>
      </c>
      <c r="U28" s="68">
        <v>0</v>
      </c>
      <c r="V28" s="70">
        <f t="shared" si="0"/>
        <v>0.33333333333333331</v>
      </c>
      <c r="W28" s="70">
        <f t="shared" si="1"/>
        <v>0.33333333333333331</v>
      </c>
      <c r="X28" s="72">
        <f t="shared" si="2"/>
        <v>0.33333333333333331</v>
      </c>
      <c r="Y28" s="73">
        <v>0</v>
      </c>
      <c r="Z28" s="73">
        <v>5</v>
      </c>
      <c r="AA28" s="73">
        <v>0</v>
      </c>
      <c r="AB28" s="74">
        <v>1</v>
      </c>
      <c r="AC28" s="75">
        <v>0</v>
      </c>
      <c r="AD28" s="75">
        <v>0</v>
      </c>
      <c r="AE28" s="75">
        <v>0</v>
      </c>
      <c r="AF28" s="75">
        <v>0</v>
      </c>
      <c r="AG28" s="75">
        <v>1</v>
      </c>
      <c r="AH28" s="75">
        <v>1</v>
      </c>
      <c r="AI28" s="75">
        <v>7</v>
      </c>
      <c r="AJ28" s="66">
        <v>3</v>
      </c>
      <c r="AK28" s="137" t="s">
        <v>8</v>
      </c>
      <c r="AL28" s="137" t="s">
        <v>581</v>
      </c>
    </row>
    <row r="29" spans="1:38" ht="13.5" thickBot="1" x14ac:dyDescent="0.25">
      <c r="A29" s="77">
        <v>27</v>
      </c>
      <c r="B29" s="204" t="s">
        <v>296</v>
      </c>
      <c r="C29" s="77">
        <v>4</v>
      </c>
      <c r="D29" s="77">
        <v>3</v>
      </c>
      <c r="E29" s="77">
        <v>1</v>
      </c>
      <c r="F29" s="77">
        <v>2</v>
      </c>
      <c r="G29" s="77">
        <v>0</v>
      </c>
      <c r="H29" s="77">
        <v>0</v>
      </c>
      <c r="I29" s="77">
        <v>0</v>
      </c>
      <c r="J29" s="77">
        <v>2</v>
      </c>
      <c r="K29" s="77">
        <v>0</v>
      </c>
      <c r="L29" s="77">
        <v>0</v>
      </c>
      <c r="M29" s="77">
        <v>0</v>
      </c>
      <c r="N29" s="77">
        <v>2</v>
      </c>
      <c r="O29" s="77">
        <v>1</v>
      </c>
      <c r="P29" s="77">
        <v>1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f t="shared" si="0"/>
        <v>0.66666666666666663</v>
      </c>
      <c r="W29" s="80">
        <f t="shared" si="1"/>
        <v>0.5</v>
      </c>
      <c r="X29" s="81">
        <f t="shared" si="2"/>
        <v>0.66666666666666663</v>
      </c>
      <c r="Y29" s="77">
        <v>1</v>
      </c>
      <c r="Z29" s="77">
        <v>1</v>
      </c>
      <c r="AA29" s="77">
        <v>2</v>
      </c>
      <c r="AB29" s="113">
        <f>(Y29+Z29)/(Y29+Z29+AA29)</f>
        <v>0.5</v>
      </c>
      <c r="AC29" s="76">
        <v>0</v>
      </c>
      <c r="AD29" s="76">
        <v>0</v>
      </c>
      <c r="AE29" s="76">
        <v>0</v>
      </c>
      <c r="AF29" s="76">
        <v>0</v>
      </c>
      <c r="AG29" s="76">
        <v>1</v>
      </c>
      <c r="AH29" s="76">
        <v>1</v>
      </c>
      <c r="AI29" s="76">
        <v>7</v>
      </c>
      <c r="AJ29" s="77">
        <v>3</v>
      </c>
      <c r="AK29" s="182" t="s">
        <v>8</v>
      </c>
      <c r="AL29" s="182" t="s">
        <v>594</v>
      </c>
    </row>
    <row r="30" spans="1:38" x14ac:dyDescent="0.2">
      <c r="A30" s="73"/>
      <c r="B30" s="146"/>
      <c r="C30" s="53">
        <f t="shared" ref="C30:U30" si="4">SUM(C3:C29)</f>
        <v>81</v>
      </c>
      <c r="D30" s="53">
        <f t="shared" si="4"/>
        <v>71</v>
      </c>
      <c r="E30" s="53">
        <f>SUM(E3:E29)</f>
        <v>16</v>
      </c>
      <c r="F30" s="53">
        <f t="shared" si="4"/>
        <v>28</v>
      </c>
      <c r="G30" s="11">
        <f t="shared" si="4"/>
        <v>5</v>
      </c>
      <c r="H30" s="11">
        <f t="shared" si="4"/>
        <v>1</v>
      </c>
      <c r="I30" s="11">
        <f t="shared" si="4"/>
        <v>0</v>
      </c>
      <c r="J30" s="11">
        <f t="shared" si="4"/>
        <v>24</v>
      </c>
      <c r="K30" s="11">
        <f t="shared" si="4"/>
        <v>12</v>
      </c>
      <c r="L30" s="11">
        <f t="shared" si="4"/>
        <v>7</v>
      </c>
      <c r="M30" s="11">
        <f t="shared" si="4"/>
        <v>0</v>
      </c>
      <c r="N30" s="11">
        <f t="shared" si="4"/>
        <v>34</v>
      </c>
      <c r="O30" s="11">
        <f t="shared" si="4"/>
        <v>4</v>
      </c>
      <c r="P30" s="11">
        <f t="shared" si="4"/>
        <v>2</v>
      </c>
      <c r="Q30" s="12">
        <f t="shared" si="4"/>
        <v>0</v>
      </c>
      <c r="R30" s="12">
        <f t="shared" si="4"/>
        <v>29</v>
      </c>
      <c r="S30" s="12">
        <f t="shared" si="4"/>
        <v>0</v>
      </c>
      <c r="T30" s="12">
        <f t="shared" si="4"/>
        <v>8</v>
      </c>
      <c r="U30" s="12">
        <f t="shared" si="4"/>
        <v>1</v>
      </c>
      <c r="V30" s="13">
        <f t="shared" si="0"/>
        <v>0.39436619718309857</v>
      </c>
      <c r="W30" s="13">
        <f t="shared" si="1"/>
        <v>0.43209876543209874</v>
      </c>
      <c r="X30" s="58">
        <f t="shared" si="2"/>
        <v>0.47887323943661969</v>
      </c>
      <c r="Y30" s="2">
        <f>SUM(Y3:Y29)</f>
        <v>19</v>
      </c>
      <c r="Z30" s="160">
        <f t="shared" ref="Z30:AA30" si="5">SUM(Z3:Z29)</f>
        <v>15</v>
      </c>
      <c r="AA30" s="159">
        <f t="shared" si="5"/>
        <v>16</v>
      </c>
      <c r="AB30" s="57">
        <f>(Y30+Z30)/(Y30+Z30+AA30)</f>
        <v>0.68</v>
      </c>
      <c r="AC30" s="2">
        <f t="shared" ref="AC30:AI30" si="6">SUM(AC3:AC29)</f>
        <v>0</v>
      </c>
      <c r="AD30" s="2">
        <f t="shared" si="6"/>
        <v>0</v>
      </c>
      <c r="AE30" s="2">
        <f t="shared" si="6"/>
        <v>0</v>
      </c>
      <c r="AF30" s="2">
        <f t="shared" si="6"/>
        <v>0</v>
      </c>
      <c r="AG30" s="181">
        <f t="shared" si="6"/>
        <v>22</v>
      </c>
      <c r="AH30" s="2">
        <f t="shared" si="6"/>
        <v>22</v>
      </c>
      <c r="AI30" s="2">
        <f t="shared" si="6"/>
        <v>145</v>
      </c>
      <c r="AJ30" s="66"/>
      <c r="AK30" s="66"/>
      <c r="AL30" s="66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3</v>
      </c>
      <c r="D34" s="66">
        <v>3</v>
      </c>
      <c r="E34" s="66">
        <v>0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2</v>
      </c>
      <c r="L34" s="66">
        <v>0</v>
      </c>
      <c r="M34" s="66">
        <v>0</v>
      </c>
      <c r="N34" s="66">
        <v>1</v>
      </c>
      <c r="O34" s="66">
        <v>0</v>
      </c>
      <c r="P34" s="66">
        <v>0</v>
      </c>
      <c r="Q34" s="68">
        <v>0</v>
      </c>
      <c r="R34" s="69">
        <v>1</v>
      </c>
      <c r="S34" s="69">
        <v>0</v>
      </c>
      <c r="T34" s="69">
        <v>0</v>
      </c>
      <c r="U34" s="68">
        <v>0</v>
      </c>
      <c r="V34" s="70">
        <f t="shared" ref="V34:V43" si="7">F34/D34</f>
        <v>0.33333333333333331</v>
      </c>
      <c r="W34" s="71">
        <f t="shared" ref="W34:W43" si="8">(F34+L34+M34)/C34</f>
        <v>0.33333333333333331</v>
      </c>
      <c r="X34" s="72">
        <f t="shared" ref="X34:X43" si="9">N34/D34</f>
        <v>0.33333333333333331</v>
      </c>
      <c r="Y34" s="73">
        <v>3</v>
      </c>
      <c r="Z34" s="73">
        <v>0</v>
      </c>
      <c r="AA34" s="73">
        <v>0</v>
      </c>
      <c r="AB34" s="74">
        <f t="shared" ref="AB34" si="10">(Y34+Z34)/(Y34+Z34+AA34)</f>
        <v>1</v>
      </c>
      <c r="AC34" s="75">
        <v>0</v>
      </c>
      <c r="AD34" s="75">
        <v>0</v>
      </c>
      <c r="AE34" s="75">
        <v>0</v>
      </c>
      <c r="AF34" s="75">
        <v>0</v>
      </c>
      <c r="AG34" s="75">
        <v>1</v>
      </c>
      <c r="AH34" s="75">
        <v>1</v>
      </c>
      <c r="AI34" s="75">
        <v>8</v>
      </c>
      <c r="AJ34" s="66">
        <v>5</v>
      </c>
      <c r="AK34" s="137" t="s">
        <v>8</v>
      </c>
      <c r="AL34" s="137" t="s">
        <v>342</v>
      </c>
    </row>
    <row r="35" spans="1:38" x14ac:dyDescent="0.2">
      <c r="A35" s="66">
        <v>11</v>
      </c>
      <c r="B35" s="141" t="s">
        <v>298</v>
      </c>
      <c r="C35" s="66">
        <v>5</v>
      </c>
      <c r="D35" s="66">
        <v>4</v>
      </c>
      <c r="E35" s="66">
        <v>0</v>
      </c>
      <c r="F35" s="66">
        <v>1</v>
      </c>
      <c r="G35" s="66">
        <v>0</v>
      </c>
      <c r="H35" s="66">
        <v>0</v>
      </c>
      <c r="I35" s="66">
        <v>0</v>
      </c>
      <c r="J35" s="66">
        <v>2</v>
      </c>
      <c r="K35" s="66">
        <v>0</v>
      </c>
      <c r="L35" s="66">
        <v>0</v>
      </c>
      <c r="M35" s="66">
        <v>0</v>
      </c>
      <c r="N35" s="66">
        <v>1</v>
      </c>
      <c r="O35" s="66">
        <v>0</v>
      </c>
      <c r="P35" s="66">
        <v>1</v>
      </c>
      <c r="Q35" s="68">
        <v>0</v>
      </c>
      <c r="R35" s="69">
        <v>3</v>
      </c>
      <c r="S35" s="69">
        <v>0</v>
      </c>
      <c r="T35" s="69">
        <v>1</v>
      </c>
      <c r="U35" s="68">
        <v>0</v>
      </c>
      <c r="V35" s="70">
        <f t="shared" si="7"/>
        <v>0.25</v>
      </c>
      <c r="W35" s="71">
        <f t="shared" si="8"/>
        <v>0.2</v>
      </c>
      <c r="X35" s="72">
        <f t="shared" si="9"/>
        <v>0.25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1</v>
      </c>
      <c r="AH35" s="75">
        <v>1</v>
      </c>
      <c r="AI35" s="75">
        <v>7</v>
      </c>
      <c r="AJ35" s="66">
        <v>5</v>
      </c>
      <c r="AK35" s="137" t="s">
        <v>350</v>
      </c>
      <c r="AL35" s="137" t="s">
        <v>351</v>
      </c>
    </row>
    <row r="36" spans="1:38" x14ac:dyDescent="0.2">
      <c r="A36" s="66">
        <v>12</v>
      </c>
      <c r="B36" s="141" t="s">
        <v>374</v>
      </c>
      <c r="C36" s="66">
        <v>4</v>
      </c>
      <c r="D36" s="66">
        <v>4</v>
      </c>
      <c r="E36" s="66">
        <v>1</v>
      </c>
      <c r="F36" s="66">
        <v>2</v>
      </c>
      <c r="G36" s="66">
        <v>0</v>
      </c>
      <c r="H36" s="66">
        <v>0</v>
      </c>
      <c r="I36" s="66">
        <v>0</v>
      </c>
      <c r="J36" s="66">
        <v>2</v>
      </c>
      <c r="K36" s="66">
        <v>2</v>
      </c>
      <c r="L36" s="66">
        <v>0</v>
      </c>
      <c r="M36" s="66">
        <v>0</v>
      </c>
      <c r="N36" s="66">
        <v>2</v>
      </c>
      <c r="O36" s="66">
        <v>0</v>
      </c>
      <c r="P36" s="66">
        <v>0</v>
      </c>
      <c r="Q36" s="68">
        <v>0</v>
      </c>
      <c r="R36" s="69">
        <v>2</v>
      </c>
      <c r="S36" s="69">
        <v>0</v>
      </c>
      <c r="T36" s="69">
        <v>0</v>
      </c>
      <c r="U36" s="68">
        <v>0</v>
      </c>
      <c r="V36" s="70">
        <f t="shared" si="7"/>
        <v>0.5</v>
      </c>
      <c r="W36" s="71">
        <f t="shared" si="8"/>
        <v>0.5</v>
      </c>
      <c r="X36" s="72">
        <f t="shared" si="9"/>
        <v>0.5</v>
      </c>
      <c r="Y36" s="73">
        <v>1</v>
      </c>
      <c r="Z36" s="73">
        <v>0</v>
      </c>
      <c r="AA36" s="73">
        <v>2</v>
      </c>
      <c r="AB36" s="74">
        <f t="shared" ref="AB36:AB41" si="11">(Y36+Z36)/(Y36+Z36+AA36)</f>
        <v>0.33333333333333331</v>
      </c>
      <c r="AC36" s="75">
        <v>0</v>
      </c>
      <c r="AD36" s="75">
        <v>0</v>
      </c>
      <c r="AE36" s="75">
        <v>0</v>
      </c>
      <c r="AF36" s="75">
        <v>0</v>
      </c>
      <c r="AG36" s="75">
        <v>1</v>
      </c>
      <c r="AH36" s="75">
        <v>1</v>
      </c>
      <c r="AI36" s="75">
        <v>7</v>
      </c>
      <c r="AJ36" s="66">
        <v>3</v>
      </c>
      <c r="AK36" s="137" t="s">
        <v>8</v>
      </c>
      <c r="AL36" s="137" t="s">
        <v>376</v>
      </c>
    </row>
    <row r="37" spans="1:38" x14ac:dyDescent="0.2">
      <c r="A37" s="66">
        <v>13</v>
      </c>
      <c r="B37" s="141" t="s">
        <v>374</v>
      </c>
      <c r="C37" s="66">
        <v>4</v>
      </c>
      <c r="D37" s="66">
        <v>4</v>
      </c>
      <c r="E37" s="66">
        <v>0</v>
      </c>
      <c r="F37" s="66">
        <v>2</v>
      </c>
      <c r="G37" s="66">
        <v>0</v>
      </c>
      <c r="H37" s="66">
        <v>0</v>
      </c>
      <c r="I37" s="66">
        <v>0</v>
      </c>
      <c r="J37" s="66">
        <v>1</v>
      </c>
      <c r="K37" s="66">
        <v>1</v>
      </c>
      <c r="L37" s="66">
        <v>0</v>
      </c>
      <c r="M37" s="66">
        <v>0</v>
      </c>
      <c r="N37" s="66">
        <v>2</v>
      </c>
      <c r="O37" s="66">
        <v>0</v>
      </c>
      <c r="P37" s="66">
        <v>0</v>
      </c>
      <c r="Q37" s="68">
        <v>0</v>
      </c>
      <c r="R37" s="69">
        <v>2</v>
      </c>
      <c r="S37" s="69">
        <v>0</v>
      </c>
      <c r="T37" s="69">
        <v>0</v>
      </c>
      <c r="U37" s="68">
        <v>1</v>
      </c>
      <c r="V37" s="70">
        <f t="shared" si="7"/>
        <v>0.5</v>
      </c>
      <c r="W37" s="71">
        <f t="shared" si="8"/>
        <v>0.5</v>
      </c>
      <c r="X37" s="72">
        <f t="shared" si="9"/>
        <v>0.5</v>
      </c>
      <c r="Y37" s="75">
        <v>1</v>
      </c>
      <c r="Z37" s="75">
        <v>0</v>
      </c>
      <c r="AA37" s="75">
        <v>2</v>
      </c>
      <c r="AB37" s="74">
        <f t="shared" si="11"/>
        <v>0.33333333333333331</v>
      </c>
      <c r="AC37" s="75">
        <v>0</v>
      </c>
      <c r="AD37" s="75">
        <v>0</v>
      </c>
      <c r="AE37" s="75">
        <v>0</v>
      </c>
      <c r="AF37" s="75">
        <v>0</v>
      </c>
      <c r="AG37" s="75">
        <v>1</v>
      </c>
      <c r="AH37" s="75">
        <v>1</v>
      </c>
      <c r="AI37" s="75">
        <v>7</v>
      </c>
      <c r="AJ37" s="66">
        <v>5</v>
      </c>
      <c r="AK37" s="137" t="s">
        <v>8</v>
      </c>
      <c r="AL37" s="137" t="s">
        <v>390</v>
      </c>
    </row>
    <row r="38" spans="1:38" x14ac:dyDescent="0.2">
      <c r="A38" s="73">
        <v>18</v>
      </c>
      <c r="B38" s="141" t="s">
        <v>450</v>
      </c>
      <c r="C38" s="66">
        <v>4</v>
      </c>
      <c r="D38" s="66">
        <v>4</v>
      </c>
      <c r="E38" s="66">
        <v>0</v>
      </c>
      <c r="F38" s="66">
        <v>2</v>
      </c>
      <c r="G38" s="66">
        <v>1</v>
      </c>
      <c r="H38" s="66">
        <v>0</v>
      </c>
      <c r="I38" s="66">
        <v>0</v>
      </c>
      <c r="J38" s="66">
        <v>1</v>
      </c>
      <c r="K38" s="66">
        <v>1</v>
      </c>
      <c r="L38" s="66">
        <v>0</v>
      </c>
      <c r="M38" s="66">
        <v>0</v>
      </c>
      <c r="N38" s="66">
        <v>3</v>
      </c>
      <c r="O38" s="66">
        <v>0</v>
      </c>
      <c r="P38" s="66">
        <v>0</v>
      </c>
      <c r="Q38" s="68">
        <v>0</v>
      </c>
      <c r="R38" s="69">
        <v>1</v>
      </c>
      <c r="S38" s="69">
        <v>0</v>
      </c>
      <c r="T38" s="69">
        <v>0</v>
      </c>
      <c r="U38" s="84">
        <v>0</v>
      </c>
      <c r="V38" s="70">
        <f t="shared" si="7"/>
        <v>0.5</v>
      </c>
      <c r="W38" s="71">
        <f t="shared" si="8"/>
        <v>0.5</v>
      </c>
      <c r="X38" s="72">
        <f t="shared" si="9"/>
        <v>0.75</v>
      </c>
      <c r="Y38" s="73">
        <v>1</v>
      </c>
      <c r="Z38" s="73">
        <v>2</v>
      </c>
      <c r="AA38" s="73">
        <v>1</v>
      </c>
      <c r="AB38" s="74">
        <f t="shared" si="11"/>
        <v>0.75</v>
      </c>
      <c r="AC38" s="73">
        <v>0</v>
      </c>
      <c r="AD38" s="73">
        <v>0</v>
      </c>
      <c r="AE38" s="73">
        <v>0</v>
      </c>
      <c r="AF38" s="73">
        <v>0</v>
      </c>
      <c r="AG38" s="66">
        <v>1</v>
      </c>
      <c r="AH38" s="66">
        <v>1</v>
      </c>
      <c r="AI38" s="66">
        <v>7</v>
      </c>
      <c r="AJ38" s="66">
        <v>3</v>
      </c>
      <c r="AK38" s="137" t="s">
        <v>8</v>
      </c>
      <c r="AL38" s="139" t="s">
        <v>454</v>
      </c>
    </row>
    <row r="39" spans="1:38" x14ac:dyDescent="0.2">
      <c r="A39" s="73">
        <v>19</v>
      </c>
      <c r="B39" s="141" t="s">
        <v>450</v>
      </c>
      <c r="C39" s="66">
        <v>2</v>
      </c>
      <c r="D39" s="66">
        <v>1</v>
      </c>
      <c r="E39" s="66">
        <v>0</v>
      </c>
      <c r="F39" s="66">
        <v>1</v>
      </c>
      <c r="G39" s="66">
        <v>1</v>
      </c>
      <c r="H39" s="66">
        <v>0</v>
      </c>
      <c r="I39" s="66">
        <v>0</v>
      </c>
      <c r="J39" s="66">
        <v>1</v>
      </c>
      <c r="K39" s="66">
        <v>0</v>
      </c>
      <c r="L39" s="66">
        <v>0</v>
      </c>
      <c r="M39" s="66">
        <v>0</v>
      </c>
      <c r="N39" s="66">
        <v>2</v>
      </c>
      <c r="O39" s="66">
        <v>0</v>
      </c>
      <c r="P39" s="66">
        <v>0</v>
      </c>
      <c r="Q39" s="68">
        <v>0</v>
      </c>
      <c r="R39" s="69">
        <v>0</v>
      </c>
      <c r="S39" s="69">
        <v>0</v>
      </c>
      <c r="T39" s="69">
        <v>1</v>
      </c>
      <c r="U39" s="84">
        <v>0</v>
      </c>
      <c r="V39" s="70">
        <f t="shared" si="7"/>
        <v>1</v>
      </c>
      <c r="W39" s="71">
        <f t="shared" si="8"/>
        <v>0.5</v>
      </c>
      <c r="X39" s="72">
        <f t="shared" si="9"/>
        <v>2</v>
      </c>
      <c r="Y39" s="73">
        <v>1</v>
      </c>
      <c r="Z39" s="73">
        <v>1</v>
      </c>
      <c r="AA39" s="73">
        <v>2</v>
      </c>
      <c r="AB39" s="74">
        <f t="shared" si="11"/>
        <v>0.5</v>
      </c>
      <c r="AC39" s="73">
        <v>0</v>
      </c>
      <c r="AD39" s="73">
        <v>0</v>
      </c>
      <c r="AE39" s="73">
        <v>0</v>
      </c>
      <c r="AF39" s="73">
        <v>0</v>
      </c>
      <c r="AG39" s="66">
        <v>1</v>
      </c>
      <c r="AH39" s="66">
        <v>1</v>
      </c>
      <c r="AI39" s="66">
        <v>4</v>
      </c>
      <c r="AJ39" s="66">
        <v>3</v>
      </c>
      <c r="AK39" s="137" t="s">
        <v>8</v>
      </c>
      <c r="AL39" s="137" t="s">
        <v>468</v>
      </c>
    </row>
    <row r="40" spans="1:38" x14ac:dyDescent="0.2">
      <c r="A40" s="73">
        <v>21</v>
      </c>
      <c r="B40" s="141" t="s">
        <v>490</v>
      </c>
      <c r="C40" s="66">
        <v>4</v>
      </c>
      <c r="D40" s="66">
        <v>3</v>
      </c>
      <c r="E40" s="66">
        <v>1</v>
      </c>
      <c r="F40" s="66">
        <v>2</v>
      </c>
      <c r="G40" s="66">
        <v>1</v>
      </c>
      <c r="H40" s="66">
        <v>0</v>
      </c>
      <c r="I40" s="66">
        <v>0</v>
      </c>
      <c r="J40" s="66">
        <v>2</v>
      </c>
      <c r="K40" s="66">
        <v>0</v>
      </c>
      <c r="L40" s="66">
        <v>1</v>
      </c>
      <c r="M40" s="66">
        <v>0</v>
      </c>
      <c r="N40" s="66">
        <v>3</v>
      </c>
      <c r="O40" s="66">
        <v>0</v>
      </c>
      <c r="P40" s="66">
        <v>0</v>
      </c>
      <c r="Q40" s="68">
        <v>0</v>
      </c>
      <c r="R40" s="69">
        <v>0</v>
      </c>
      <c r="S40" s="69">
        <v>0</v>
      </c>
      <c r="T40" s="69">
        <v>0</v>
      </c>
      <c r="U40" s="68">
        <v>0</v>
      </c>
      <c r="V40" s="70">
        <f t="shared" si="7"/>
        <v>0.66666666666666663</v>
      </c>
      <c r="W40" s="71">
        <f t="shared" si="8"/>
        <v>0.75</v>
      </c>
      <c r="X40" s="72">
        <f t="shared" si="9"/>
        <v>1</v>
      </c>
      <c r="Y40" s="73">
        <v>4</v>
      </c>
      <c r="Z40" s="73">
        <v>0</v>
      </c>
      <c r="AA40" s="73">
        <v>0</v>
      </c>
      <c r="AB40" s="74">
        <f t="shared" si="11"/>
        <v>1</v>
      </c>
      <c r="AC40" s="75">
        <v>0</v>
      </c>
      <c r="AD40" s="75">
        <v>0</v>
      </c>
      <c r="AE40" s="75">
        <v>0</v>
      </c>
      <c r="AF40" s="75">
        <v>0</v>
      </c>
      <c r="AG40" s="75">
        <v>1</v>
      </c>
      <c r="AH40" s="75">
        <v>1</v>
      </c>
      <c r="AI40" s="75">
        <v>7</v>
      </c>
      <c r="AJ40" s="66">
        <v>3</v>
      </c>
      <c r="AK40" s="137" t="s">
        <v>8</v>
      </c>
      <c r="AL40" s="137" t="s">
        <v>493</v>
      </c>
    </row>
    <row r="41" spans="1:38" x14ac:dyDescent="0.2">
      <c r="A41" s="73">
        <v>23</v>
      </c>
      <c r="B41" s="141" t="s">
        <v>522</v>
      </c>
      <c r="C41" s="66">
        <v>3</v>
      </c>
      <c r="D41" s="66">
        <v>3</v>
      </c>
      <c r="E41" s="66">
        <v>0</v>
      </c>
      <c r="F41" s="66">
        <v>1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1</v>
      </c>
      <c r="O41" s="66">
        <v>1</v>
      </c>
      <c r="P41" s="66">
        <v>0</v>
      </c>
      <c r="Q41" s="68">
        <v>0</v>
      </c>
      <c r="R41" s="69">
        <v>0</v>
      </c>
      <c r="S41" s="69">
        <v>0</v>
      </c>
      <c r="T41" s="69">
        <v>1</v>
      </c>
      <c r="U41" s="68">
        <v>0</v>
      </c>
      <c r="V41" s="70">
        <f t="shared" si="7"/>
        <v>0.33333333333333331</v>
      </c>
      <c r="W41" s="70">
        <f t="shared" si="8"/>
        <v>0.33333333333333331</v>
      </c>
      <c r="X41" s="72">
        <f t="shared" si="9"/>
        <v>0.33333333333333331</v>
      </c>
      <c r="Y41" s="73">
        <v>0</v>
      </c>
      <c r="Z41" s="73">
        <v>1</v>
      </c>
      <c r="AA41" s="73">
        <v>2</v>
      </c>
      <c r="AB41" s="74">
        <f t="shared" si="11"/>
        <v>0.33333333333333331</v>
      </c>
      <c r="AC41" s="75">
        <v>0</v>
      </c>
      <c r="AD41" s="75">
        <v>0</v>
      </c>
      <c r="AE41" s="75">
        <v>0</v>
      </c>
      <c r="AF41" s="75">
        <v>0</v>
      </c>
      <c r="AG41" s="75">
        <v>1</v>
      </c>
      <c r="AH41" s="75">
        <v>1</v>
      </c>
      <c r="AI41" s="75">
        <v>7</v>
      </c>
      <c r="AJ41" s="66">
        <v>3</v>
      </c>
      <c r="AK41" s="137" t="s">
        <v>8</v>
      </c>
      <c r="AL41" s="137" t="s">
        <v>526</v>
      </c>
    </row>
    <row r="42" spans="1:38" x14ac:dyDescent="0.2">
      <c r="A42" s="73">
        <v>24</v>
      </c>
      <c r="B42" s="141" t="s">
        <v>522</v>
      </c>
      <c r="C42" s="66">
        <v>4</v>
      </c>
      <c r="D42" s="66">
        <v>3</v>
      </c>
      <c r="E42" s="66">
        <v>2</v>
      </c>
      <c r="F42" s="66">
        <v>0</v>
      </c>
      <c r="G42" s="66">
        <v>0</v>
      </c>
      <c r="H42" s="66">
        <v>0</v>
      </c>
      <c r="I42" s="66">
        <v>0</v>
      </c>
      <c r="J42" s="66">
        <v>1</v>
      </c>
      <c r="K42" s="66">
        <v>0</v>
      </c>
      <c r="L42" s="66">
        <v>1</v>
      </c>
      <c r="M42" s="66">
        <v>0</v>
      </c>
      <c r="N42" s="66">
        <v>0</v>
      </c>
      <c r="O42" s="66">
        <v>0</v>
      </c>
      <c r="P42" s="66">
        <v>0</v>
      </c>
      <c r="Q42" s="68">
        <v>0</v>
      </c>
      <c r="R42" s="69">
        <v>0</v>
      </c>
      <c r="S42" s="69">
        <v>0</v>
      </c>
      <c r="T42" s="69">
        <v>1</v>
      </c>
      <c r="U42" s="68">
        <v>0</v>
      </c>
      <c r="V42" s="70">
        <f t="shared" si="7"/>
        <v>0</v>
      </c>
      <c r="W42" s="70">
        <f t="shared" si="8"/>
        <v>0.25</v>
      </c>
      <c r="X42" s="72">
        <f t="shared" si="9"/>
        <v>0</v>
      </c>
      <c r="Y42" s="73">
        <v>0</v>
      </c>
      <c r="Z42" s="73">
        <v>0</v>
      </c>
      <c r="AA42" s="73">
        <v>0</v>
      </c>
      <c r="AB42" s="74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1</v>
      </c>
      <c r="AH42" s="75">
        <v>1</v>
      </c>
      <c r="AI42" s="75">
        <v>7</v>
      </c>
      <c r="AJ42" s="66">
        <v>3</v>
      </c>
      <c r="AK42" s="137" t="s">
        <v>305</v>
      </c>
      <c r="AL42" s="137" t="s">
        <v>540</v>
      </c>
    </row>
    <row r="43" spans="1:38" ht="13.5" thickBot="1" x14ac:dyDescent="0.25">
      <c r="A43" s="77">
        <v>25</v>
      </c>
      <c r="B43" s="204" t="s">
        <v>490</v>
      </c>
      <c r="C43" s="77">
        <v>5</v>
      </c>
      <c r="D43" s="77">
        <v>5</v>
      </c>
      <c r="E43" s="77">
        <v>1</v>
      </c>
      <c r="F43" s="77">
        <v>2</v>
      </c>
      <c r="G43" s="77">
        <v>0</v>
      </c>
      <c r="H43" s="77">
        <v>1</v>
      </c>
      <c r="I43" s="77">
        <v>0</v>
      </c>
      <c r="J43" s="77">
        <v>3</v>
      </c>
      <c r="K43" s="77">
        <v>0</v>
      </c>
      <c r="L43" s="77">
        <v>0</v>
      </c>
      <c r="M43" s="77">
        <v>0</v>
      </c>
      <c r="N43" s="77">
        <v>4</v>
      </c>
      <c r="O43" s="77">
        <v>0</v>
      </c>
      <c r="P43" s="77">
        <v>0</v>
      </c>
      <c r="Q43" s="79">
        <v>0</v>
      </c>
      <c r="R43" s="79">
        <v>3</v>
      </c>
      <c r="S43" s="79">
        <v>0</v>
      </c>
      <c r="T43" s="79">
        <v>1</v>
      </c>
      <c r="U43" s="79">
        <v>0</v>
      </c>
      <c r="V43" s="80">
        <f t="shared" si="7"/>
        <v>0.4</v>
      </c>
      <c r="W43" s="80">
        <f t="shared" si="8"/>
        <v>0.4</v>
      </c>
      <c r="X43" s="81">
        <f t="shared" si="9"/>
        <v>0.8</v>
      </c>
      <c r="Y43" s="77">
        <v>0</v>
      </c>
      <c r="Z43" s="77">
        <v>0</v>
      </c>
      <c r="AA43" s="77">
        <v>1</v>
      </c>
      <c r="AB43" s="113">
        <f>(Y43+Z43)/(Y43+Z43+AA43)</f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1</v>
      </c>
      <c r="AH43" s="76">
        <v>1</v>
      </c>
      <c r="AI43" s="76">
        <v>7</v>
      </c>
      <c r="AJ43" s="77">
        <v>3</v>
      </c>
      <c r="AK43" s="182" t="s">
        <v>557</v>
      </c>
      <c r="AL43" s="182" t="s">
        <v>558</v>
      </c>
    </row>
    <row r="44" spans="1:38" s="172" customFormat="1" x14ac:dyDescent="0.2">
      <c r="B44" s="173"/>
      <c r="C44" s="164">
        <f t="shared" ref="C44:U44" si="12">SUM(C34:C43)</f>
        <v>38</v>
      </c>
      <c r="D44" s="164">
        <f t="shared" si="12"/>
        <v>34</v>
      </c>
      <c r="E44" s="164">
        <f t="shared" si="12"/>
        <v>5</v>
      </c>
      <c r="F44" s="164">
        <f t="shared" si="12"/>
        <v>14</v>
      </c>
      <c r="G44" s="164">
        <f t="shared" si="12"/>
        <v>3</v>
      </c>
      <c r="H44" s="164">
        <f t="shared" si="12"/>
        <v>1</v>
      </c>
      <c r="I44" s="164">
        <f t="shared" si="12"/>
        <v>0</v>
      </c>
      <c r="J44" s="164">
        <f t="shared" si="12"/>
        <v>13</v>
      </c>
      <c r="K44" s="164">
        <f t="shared" si="12"/>
        <v>6</v>
      </c>
      <c r="L44" s="164">
        <f t="shared" si="12"/>
        <v>2</v>
      </c>
      <c r="M44" s="164">
        <f t="shared" si="12"/>
        <v>0</v>
      </c>
      <c r="N44" s="164">
        <f t="shared" si="12"/>
        <v>19</v>
      </c>
      <c r="O44" s="164">
        <f t="shared" si="12"/>
        <v>1</v>
      </c>
      <c r="P44" s="164">
        <f t="shared" si="12"/>
        <v>1</v>
      </c>
      <c r="Q44" s="164">
        <f t="shared" si="12"/>
        <v>0</v>
      </c>
      <c r="R44" s="164">
        <f t="shared" si="12"/>
        <v>12</v>
      </c>
      <c r="S44" s="164">
        <f t="shared" si="12"/>
        <v>0</v>
      </c>
      <c r="T44" s="164">
        <f t="shared" si="12"/>
        <v>5</v>
      </c>
      <c r="U44" s="164">
        <f t="shared" si="12"/>
        <v>1</v>
      </c>
      <c r="V44" s="174">
        <f t="shared" ref="V44" si="13">F44/D44</f>
        <v>0.41176470588235292</v>
      </c>
      <c r="W44" s="174">
        <f t="shared" ref="W44" si="14">(F44+L44+M44)/C44</f>
        <v>0.42105263157894735</v>
      </c>
      <c r="X44" s="175">
        <f t="shared" ref="X44" si="15">N44/D44</f>
        <v>0.55882352941176472</v>
      </c>
      <c r="Y44" s="164">
        <f>SUM(Y34:Y43)</f>
        <v>11</v>
      </c>
      <c r="Z44" s="164">
        <f>SUM(Z34:Z43)</f>
        <v>4</v>
      </c>
      <c r="AA44" s="164">
        <f>SUM(AA34:AA43)</f>
        <v>10</v>
      </c>
      <c r="AB44" s="174">
        <f t="shared" ref="AB44" si="16">(Y44+Z44)/(Y44+Z44+AA44)</f>
        <v>0.6</v>
      </c>
      <c r="AC44" s="164">
        <f t="shared" ref="AC44:AI44" si="17">SUM(AC34:AC43)</f>
        <v>0</v>
      </c>
      <c r="AD44" s="164">
        <f t="shared" si="17"/>
        <v>0</v>
      </c>
      <c r="AE44" s="164">
        <f t="shared" si="17"/>
        <v>0</v>
      </c>
      <c r="AF44" s="164">
        <f t="shared" si="17"/>
        <v>0</v>
      </c>
      <c r="AG44" s="164">
        <f t="shared" si="17"/>
        <v>10</v>
      </c>
      <c r="AH44" s="164">
        <f t="shared" si="17"/>
        <v>10</v>
      </c>
      <c r="AI44" s="164">
        <f t="shared" si="17"/>
        <v>68</v>
      </c>
      <c r="AJ44" s="164"/>
      <c r="AK44" s="164"/>
      <c r="AL44" s="164"/>
    </row>
    <row r="47" spans="1:38" x14ac:dyDescent="0.2">
      <c r="A47" s="234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73">
        <v>26</v>
      </c>
      <c r="B49" s="141" t="s">
        <v>578</v>
      </c>
      <c r="C49" s="66">
        <v>3</v>
      </c>
      <c r="D49" s="66">
        <v>3</v>
      </c>
      <c r="E49" s="66">
        <v>1</v>
      </c>
      <c r="F49" s="66">
        <v>1</v>
      </c>
      <c r="G49" s="66">
        <v>0</v>
      </c>
      <c r="H49" s="66">
        <v>0</v>
      </c>
      <c r="I49" s="66">
        <v>0</v>
      </c>
      <c r="J49" s="66">
        <v>1</v>
      </c>
      <c r="K49" s="66">
        <v>0</v>
      </c>
      <c r="L49" s="66">
        <v>0</v>
      </c>
      <c r="M49" s="66">
        <v>0</v>
      </c>
      <c r="N49" s="66">
        <v>1</v>
      </c>
      <c r="O49" s="66">
        <v>0</v>
      </c>
      <c r="P49" s="66">
        <v>0</v>
      </c>
      <c r="Q49" s="68">
        <v>0</v>
      </c>
      <c r="R49" s="69">
        <v>2</v>
      </c>
      <c r="S49" s="69">
        <v>0</v>
      </c>
      <c r="T49" s="69">
        <v>1</v>
      </c>
      <c r="U49" s="68">
        <v>0</v>
      </c>
      <c r="V49" s="70">
        <f t="shared" ref="V49:V51" si="18">F49/D49</f>
        <v>0.33333333333333331</v>
      </c>
      <c r="W49" s="70">
        <f t="shared" ref="W49:W51" si="19">(F49+L49+M49)/C49</f>
        <v>0.33333333333333331</v>
      </c>
      <c r="X49" s="72">
        <f t="shared" ref="X49:X51" si="20">N49/D49</f>
        <v>0.33333333333333331</v>
      </c>
      <c r="Y49" s="73">
        <v>0</v>
      </c>
      <c r="Z49" s="73">
        <v>5</v>
      </c>
      <c r="AA49" s="73">
        <v>0</v>
      </c>
      <c r="AB49" s="74">
        <v>1</v>
      </c>
      <c r="AC49" s="75">
        <v>0</v>
      </c>
      <c r="AD49" s="75">
        <v>0</v>
      </c>
      <c r="AE49" s="75">
        <v>0</v>
      </c>
      <c r="AF49" s="75">
        <v>0</v>
      </c>
      <c r="AG49" s="75">
        <v>1</v>
      </c>
      <c r="AH49" s="75">
        <v>1</v>
      </c>
      <c r="AI49" s="75">
        <v>7</v>
      </c>
      <c r="AJ49" s="66">
        <v>3</v>
      </c>
      <c r="AK49" s="137" t="s">
        <v>8</v>
      </c>
      <c r="AL49" s="137" t="s">
        <v>581</v>
      </c>
    </row>
    <row r="50" spans="1:38" ht="13.5" thickBot="1" x14ac:dyDescent="0.25">
      <c r="A50" s="77">
        <v>27</v>
      </c>
      <c r="B50" s="204" t="s">
        <v>296</v>
      </c>
      <c r="C50" s="77">
        <v>4</v>
      </c>
      <c r="D50" s="77">
        <v>3</v>
      </c>
      <c r="E50" s="77">
        <v>1</v>
      </c>
      <c r="F50" s="77">
        <v>2</v>
      </c>
      <c r="G50" s="77">
        <v>0</v>
      </c>
      <c r="H50" s="77">
        <v>0</v>
      </c>
      <c r="I50" s="77">
        <v>0</v>
      </c>
      <c r="J50" s="77">
        <v>2</v>
      </c>
      <c r="K50" s="77">
        <v>0</v>
      </c>
      <c r="L50" s="77">
        <v>0</v>
      </c>
      <c r="M50" s="77">
        <v>0</v>
      </c>
      <c r="N50" s="77">
        <v>2</v>
      </c>
      <c r="O50" s="77">
        <v>1</v>
      </c>
      <c r="P50" s="77">
        <v>1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80">
        <f t="shared" si="18"/>
        <v>0.66666666666666663</v>
      </c>
      <c r="W50" s="80">
        <f t="shared" si="19"/>
        <v>0.5</v>
      </c>
      <c r="X50" s="81">
        <f t="shared" si="20"/>
        <v>0.66666666666666663</v>
      </c>
      <c r="Y50" s="77">
        <v>1</v>
      </c>
      <c r="Z50" s="77">
        <v>1</v>
      </c>
      <c r="AA50" s="77">
        <v>2</v>
      </c>
      <c r="AB50" s="113">
        <f>(Y50+Z50)/(Y50+Z50+AA50)</f>
        <v>0.5</v>
      </c>
      <c r="AC50" s="76">
        <v>0</v>
      </c>
      <c r="AD50" s="76">
        <v>0</v>
      </c>
      <c r="AE50" s="76">
        <v>0</v>
      </c>
      <c r="AF50" s="76">
        <v>0</v>
      </c>
      <c r="AG50" s="76">
        <v>1</v>
      </c>
      <c r="AH50" s="76">
        <v>1</v>
      </c>
      <c r="AI50" s="76">
        <v>7</v>
      </c>
      <c r="AJ50" s="77">
        <v>3</v>
      </c>
      <c r="AK50" s="182" t="s">
        <v>8</v>
      </c>
      <c r="AL50" s="182" t="s">
        <v>594</v>
      </c>
    </row>
    <row r="51" spans="1:38" s="172" customFormat="1" x14ac:dyDescent="0.2">
      <c r="B51" s="173"/>
      <c r="C51" s="218">
        <f>SUM(C49:C50)</f>
        <v>7</v>
      </c>
      <c r="D51" s="218">
        <f t="shared" ref="D51:U51" si="21">SUM(D49:D50)</f>
        <v>6</v>
      </c>
      <c r="E51" s="218">
        <f t="shared" si="21"/>
        <v>2</v>
      </c>
      <c r="F51" s="218">
        <f t="shared" si="21"/>
        <v>3</v>
      </c>
      <c r="G51" s="218">
        <f t="shared" si="21"/>
        <v>0</v>
      </c>
      <c r="H51" s="218">
        <f t="shared" si="21"/>
        <v>0</v>
      </c>
      <c r="I51" s="218">
        <f t="shared" si="21"/>
        <v>0</v>
      </c>
      <c r="J51" s="218">
        <f t="shared" si="21"/>
        <v>3</v>
      </c>
      <c r="K51" s="218">
        <f t="shared" si="21"/>
        <v>0</v>
      </c>
      <c r="L51" s="218">
        <f t="shared" si="21"/>
        <v>0</v>
      </c>
      <c r="M51" s="218">
        <f t="shared" si="21"/>
        <v>0</v>
      </c>
      <c r="N51" s="218">
        <f t="shared" si="21"/>
        <v>3</v>
      </c>
      <c r="O51" s="218">
        <f t="shared" si="21"/>
        <v>1</v>
      </c>
      <c r="P51" s="218">
        <f t="shared" si="21"/>
        <v>1</v>
      </c>
      <c r="Q51" s="218">
        <f t="shared" si="21"/>
        <v>0</v>
      </c>
      <c r="R51" s="218">
        <f t="shared" si="21"/>
        <v>2</v>
      </c>
      <c r="S51" s="218">
        <f t="shared" si="21"/>
        <v>0</v>
      </c>
      <c r="T51" s="218">
        <f t="shared" si="21"/>
        <v>1</v>
      </c>
      <c r="U51" s="218">
        <f t="shared" si="21"/>
        <v>0</v>
      </c>
      <c r="V51" s="174">
        <f t="shared" si="18"/>
        <v>0.5</v>
      </c>
      <c r="W51" s="174">
        <f t="shared" si="19"/>
        <v>0.42857142857142855</v>
      </c>
      <c r="X51" s="175">
        <f t="shared" si="20"/>
        <v>0.5</v>
      </c>
      <c r="Y51" s="218">
        <f>SUM(Y49:Y50)</f>
        <v>1</v>
      </c>
      <c r="Z51" s="218">
        <f t="shared" ref="Z51:AA51" si="22">SUM(Z49:Z50)</f>
        <v>6</v>
      </c>
      <c r="AA51" s="218">
        <f t="shared" si="22"/>
        <v>2</v>
      </c>
      <c r="AB51" s="57">
        <f>(Y51+Z51)/(Y51+Z51+AA51)</f>
        <v>0.77777777777777779</v>
      </c>
      <c r="AC51" s="218">
        <f>SUM(AC49:AC50)</f>
        <v>0</v>
      </c>
      <c r="AD51" s="218">
        <f t="shared" ref="AD51:AI51" si="23">SUM(AD49:AD50)</f>
        <v>0</v>
      </c>
      <c r="AE51" s="218">
        <f t="shared" si="23"/>
        <v>0</v>
      </c>
      <c r="AF51" s="218">
        <f t="shared" si="23"/>
        <v>0</v>
      </c>
      <c r="AG51" s="218">
        <f t="shared" si="23"/>
        <v>2</v>
      </c>
      <c r="AH51" s="218">
        <f t="shared" si="23"/>
        <v>2</v>
      </c>
      <c r="AI51" s="218">
        <f t="shared" si="23"/>
        <v>14</v>
      </c>
      <c r="AJ51" s="218"/>
      <c r="AK51" s="218"/>
      <c r="AL51" s="218"/>
    </row>
  </sheetData>
  <mergeCells count="3">
    <mergeCell ref="A1:AL1"/>
    <mergeCell ref="A32:AL32"/>
    <mergeCell ref="A47:AL47"/>
  </mergeCells>
  <pageMargins left="0.7" right="0.7" top="0.75" bottom="0.75" header="0.3" footer="0.3"/>
  <pageSetup scale="52" orientation="landscape" r:id="rId1"/>
  <ignoredErrors>
    <ignoredError sqref="AB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opLeftCell="A19" zoomScale="70" zoomScaleNormal="70" workbookViewId="0">
      <selection activeCell="AL30" sqref="AL30"/>
    </sheetView>
  </sheetViews>
  <sheetFormatPr defaultColWidth="11.42578125" defaultRowHeight="12.75" x14ac:dyDescent="0.2"/>
  <cols>
    <col min="1" max="1" width="11.42578125" style="67" customWidth="1"/>
    <col min="2" max="2" width="25.85546875" style="144" bestFit="1" customWidth="1"/>
    <col min="3" max="3" width="5" style="67" bestFit="1" customWidth="1"/>
    <col min="4" max="4" width="3.7109375" style="67" bestFit="1" customWidth="1"/>
    <col min="5" max="6" width="4.28515625" style="67" bestFit="1" customWidth="1"/>
    <col min="7" max="8" width="3.42578125" style="67" bestFit="1" customWidth="1"/>
    <col min="9" max="9" width="4" style="67" bestFit="1" customWidth="1"/>
    <col min="10" max="10" width="4.42578125" style="67" bestFit="1" customWidth="1"/>
    <col min="11" max="11" width="3.7109375" style="67" bestFit="1" customWidth="1"/>
    <col min="12" max="12" width="4" style="67" bestFit="1" customWidth="1"/>
    <col min="13" max="13" width="5.140625" style="67" bestFit="1" customWidth="1"/>
    <col min="14" max="14" width="3.7109375" style="67" bestFit="1" customWidth="1"/>
    <col min="15" max="15" width="5.140625" style="67" bestFit="1" customWidth="1"/>
    <col min="16" max="16" width="3.42578125" style="67" bestFit="1" customWidth="1"/>
    <col min="17" max="17" width="4.85546875" style="67" bestFit="1" customWidth="1"/>
    <col min="18" max="18" width="5.140625" style="67" bestFit="1" customWidth="1"/>
    <col min="19" max="19" width="5.42578125" style="67" bestFit="1" customWidth="1"/>
    <col min="20" max="21" width="3.7109375" style="67" bestFit="1" customWidth="1"/>
    <col min="22" max="23" width="7.28515625" style="67" bestFit="1" customWidth="1"/>
    <col min="24" max="24" width="7.7109375" style="67" bestFit="1" customWidth="1"/>
    <col min="25" max="25" width="3.7109375" style="67" bestFit="1" customWidth="1"/>
    <col min="26" max="26" width="3.42578125" style="67" bestFit="1" customWidth="1"/>
    <col min="27" max="27" width="4.28515625" style="67" bestFit="1" customWidth="1"/>
    <col min="28" max="28" width="9.5703125" style="67" bestFit="1" customWidth="1"/>
    <col min="29" max="32" width="3.7109375" style="67" bestFit="1" customWidth="1"/>
    <col min="33" max="33" width="4.28515625" style="67" bestFit="1" customWidth="1"/>
    <col min="34" max="34" width="3.7109375" style="67" bestFit="1" customWidth="1"/>
    <col min="35" max="35" width="4.42578125" style="67" bestFit="1" customWidth="1"/>
    <col min="36" max="36" width="9.7109375" style="67" bestFit="1" customWidth="1"/>
    <col min="37" max="37" width="12.42578125" style="67" bestFit="1" customWidth="1"/>
    <col min="38" max="38" width="27.85546875" style="67" bestFit="1" customWidth="1"/>
    <col min="39" max="16384" width="11.42578125" style="67"/>
  </cols>
  <sheetData>
    <row r="1" spans="1:38" ht="18" x14ac:dyDescent="0.25">
      <c r="A1" s="239" t="s">
        <v>573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38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38" x14ac:dyDescent="0.2">
      <c r="A3" s="66">
        <v>1</v>
      </c>
      <c r="B3" s="141" t="s">
        <v>289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  <c r="O3" s="66">
        <v>0</v>
      </c>
      <c r="P3" s="66">
        <v>0</v>
      </c>
      <c r="Q3" s="68">
        <v>0</v>
      </c>
      <c r="R3" s="69">
        <v>0</v>
      </c>
      <c r="S3" s="69">
        <v>0</v>
      </c>
      <c r="T3" s="69">
        <v>0</v>
      </c>
      <c r="U3" s="68">
        <v>0</v>
      </c>
      <c r="V3" s="70">
        <v>0</v>
      </c>
      <c r="W3" s="71">
        <v>0</v>
      </c>
      <c r="X3" s="72">
        <v>0</v>
      </c>
      <c r="Y3" s="73">
        <v>0</v>
      </c>
      <c r="Z3" s="73">
        <v>0</v>
      </c>
      <c r="AA3" s="73">
        <v>0</v>
      </c>
      <c r="AB3" s="74">
        <v>0</v>
      </c>
      <c r="AC3" s="75">
        <v>0</v>
      </c>
      <c r="AD3" s="75">
        <v>0</v>
      </c>
      <c r="AE3" s="75">
        <v>0</v>
      </c>
      <c r="AF3" s="75">
        <v>0</v>
      </c>
      <c r="AG3" s="75">
        <v>0</v>
      </c>
      <c r="AH3" s="75">
        <v>0</v>
      </c>
      <c r="AI3" s="75">
        <v>0</v>
      </c>
      <c r="AJ3" s="137" t="s">
        <v>1</v>
      </c>
      <c r="AK3" s="137" t="s">
        <v>1</v>
      </c>
      <c r="AL3" s="137" t="s">
        <v>153</v>
      </c>
    </row>
    <row r="4" spans="1:38" x14ac:dyDescent="0.2">
      <c r="A4" s="66">
        <v>2</v>
      </c>
      <c r="B4" s="141" t="s">
        <v>290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8">
        <v>0</v>
      </c>
      <c r="R4" s="69">
        <v>0</v>
      </c>
      <c r="S4" s="69">
        <v>0</v>
      </c>
      <c r="T4" s="69">
        <v>0</v>
      </c>
      <c r="U4" s="68">
        <v>0</v>
      </c>
      <c r="V4" s="70">
        <v>0</v>
      </c>
      <c r="W4" s="71">
        <v>0</v>
      </c>
      <c r="X4" s="72">
        <v>0</v>
      </c>
      <c r="Y4" s="73">
        <v>0</v>
      </c>
      <c r="Z4" s="73">
        <v>0</v>
      </c>
      <c r="AA4" s="73">
        <v>0</v>
      </c>
      <c r="AB4" s="74">
        <v>0</v>
      </c>
      <c r="AC4" s="75">
        <v>0</v>
      </c>
      <c r="AD4" s="75">
        <v>0</v>
      </c>
      <c r="AE4" s="75">
        <v>0</v>
      </c>
      <c r="AF4" s="75">
        <v>0</v>
      </c>
      <c r="AG4" s="75">
        <v>0</v>
      </c>
      <c r="AH4" s="75">
        <v>0</v>
      </c>
      <c r="AI4" s="75">
        <v>0</v>
      </c>
      <c r="AJ4" s="137" t="s">
        <v>1</v>
      </c>
      <c r="AK4" s="137" t="s">
        <v>1</v>
      </c>
      <c r="AL4" s="137" t="s">
        <v>153</v>
      </c>
    </row>
    <row r="5" spans="1:38" x14ac:dyDescent="0.2">
      <c r="A5" s="66">
        <v>3</v>
      </c>
      <c r="B5" s="141" t="s">
        <v>291</v>
      </c>
      <c r="C5" s="66">
        <v>0</v>
      </c>
      <c r="D5" s="66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8">
        <v>0</v>
      </c>
      <c r="R5" s="69">
        <v>0</v>
      </c>
      <c r="S5" s="69">
        <v>0</v>
      </c>
      <c r="T5" s="69">
        <v>0</v>
      </c>
      <c r="U5" s="68">
        <v>0</v>
      </c>
      <c r="V5" s="70">
        <v>0</v>
      </c>
      <c r="W5" s="71">
        <v>0</v>
      </c>
      <c r="X5" s="72">
        <v>0</v>
      </c>
      <c r="Y5" s="73">
        <v>0</v>
      </c>
      <c r="Z5" s="73">
        <v>0</v>
      </c>
      <c r="AA5" s="73">
        <v>0</v>
      </c>
      <c r="AB5" s="74">
        <v>0</v>
      </c>
      <c r="AC5" s="75">
        <v>0</v>
      </c>
      <c r="AD5" s="75">
        <v>0</v>
      </c>
      <c r="AE5" s="75">
        <v>0</v>
      </c>
      <c r="AF5" s="75">
        <v>0</v>
      </c>
      <c r="AG5" s="75">
        <v>0</v>
      </c>
      <c r="AH5" s="75">
        <v>0</v>
      </c>
      <c r="AI5" s="75">
        <v>0</v>
      </c>
      <c r="AJ5" s="137" t="s">
        <v>1</v>
      </c>
      <c r="AK5" s="137" t="s">
        <v>1</v>
      </c>
      <c r="AL5" s="137" t="s">
        <v>153</v>
      </c>
    </row>
    <row r="6" spans="1:38" x14ac:dyDescent="0.2">
      <c r="A6" s="66">
        <v>4</v>
      </c>
      <c r="B6" s="141" t="s">
        <v>292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8">
        <v>0</v>
      </c>
      <c r="R6" s="69">
        <v>0</v>
      </c>
      <c r="S6" s="69">
        <v>0</v>
      </c>
      <c r="T6" s="69">
        <v>0</v>
      </c>
      <c r="U6" s="68">
        <v>0</v>
      </c>
      <c r="V6" s="70">
        <v>0</v>
      </c>
      <c r="W6" s="71">
        <v>0</v>
      </c>
      <c r="X6" s="72">
        <v>0</v>
      </c>
      <c r="Y6" s="73">
        <v>0</v>
      </c>
      <c r="Z6" s="73">
        <v>0</v>
      </c>
      <c r="AA6" s="73">
        <v>0</v>
      </c>
      <c r="AB6" s="74">
        <v>0</v>
      </c>
      <c r="AC6" s="75">
        <v>0</v>
      </c>
      <c r="AD6" s="75">
        <v>0</v>
      </c>
      <c r="AE6" s="75">
        <v>0</v>
      </c>
      <c r="AF6" s="75">
        <v>0</v>
      </c>
      <c r="AG6" s="75">
        <v>0</v>
      </c>
      <c r="AH6" s="75">
        <v>0</v>
      </c>
      <c r="AI6" s="75">
        <v>0</v>
      </c>
      <c r="AJ6" s="137" t="s">
        <v>1</v>
      </c>
      <c r="AK6" s="137" t="s">
        <v>1</v>
      </c>
      <c r="AL6" s="137" t="s">
        <v>153</v>
      </c>
    </row>
    <row r="7" spans="1:38" x14ac:dyDescent="0.2">
      <c r="A7" s="66">
        <v>5</v>
      </c>
      <c r="B7" s="141" t="s">
        <v>293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0</v>
      </c>
      <c r="S7" s="69">
        <v>0</v>
      </c>
      <c r="T7" s="69">
        <v>0</v>
      </c>
      <c r="U7" s="68">
        <v>0</v>
      </c>
      <c r="V7" s="70">
        <v>0</v>
      </c>
      <c r="W7" s="71">
        <v>0</v>
      </c>
      <c r="X7" s="72">
        <v>0</v>
      </c>
      <c r="Y7" s="73">
        <v>0</v>
      </c>
      <c r="Z7" s="73">
        <v>0</v>
      </c>
      <c r="AA7" s="73">
        <v>0</v>
      </c>
      <c r="AB7" s="74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  <c r="AI7" s="75">
        <v>0</v>
      </c>
      <c r="AJ7" s="137" t="s">
        <v>1</v>
      </c>
      <c r="AK7" s="137" t="s">
        <v>1</v>
      </c>
      <c r="AL7" s="137" t="s">
        <v>153</v>
      </c>
    </row>
    <row r="8" spans="1:38" x14ac:dyDescent="0.2">
      <c r="A8" s="66">
        <v>6</v>
      </c>
      <c r="B8" s="141" t="s">
        <v>294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0</v>
      </c>
      <c r="S8" s="69">
        <v>0</v>
      </c>
      <c r="T8" s="69">
        <v>0</v>
      </c>
      <c r="U8" s="68">
        <v>0</v>
      </c>
      <c r="V8" s="70">
        <v>0</v>
      </c>
      <c r="W8" s="71">
        <v>0</v>
      </c>
      <c r="X8" s="72">
        <v>0</v>
      </c>
      <c r="Y8" s="73">
        <v>0</v>
      </c>
      <c r="Z8" s="73">
        <v>0</v>
      </c>
      <c r="AA8" s="73">
        <v>0</v>
      </c>
      <c r="AB8" s="74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137" t="s">
        <v>1</v>
      </c>
      <c r="AK8" s="137" t="s">
        <v>1</v>
      </c>
      <c r="AL8" s="137" t="s">
        <v>153</v>
      </c>
    </row>
    <row r="9" spans="1:38" x14ac:dyDescent="0.2">
      <c r="A9" s="66">
        <v>7</v>
      </c>
      <c r="B9" s="141" t="s">
        <v>295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8">
        <v>0</v>
      </c>
      <c r="R9" s="69">
        <v>0</v>
      </c>
      <c r="S9" s="69">
        <v>0</v>
      </c>
      <c r="T9" s="69">
        <v>0</v>
      </c>
      <c r="U9" s="68">
        <v>0</v>
      </c>
      <c r="V9" s="70">
        <v>0</v>
      </c>
      <c r="W9" s="71">
        <v>0</v>
      </c>
      <c r="X9" s="72">
        <v>0</v>
      </c>
      <c r="Y9" s="73">
        <v>0</v>
      </c>
      <c r="Z9" s="73">
        <v>0</v>
      </c>
      <c r="AA9" s="73">
        <v>0</v>
      </c>
      <c r="AB9" s="74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0</v>
      </c>
      <c r="AI9" s="75">
        <v>0</v>
      </c>
      <c r="AJ9" s="137" t="s">
        <v>1</v>
      </c>
      <c r="AK9" s="137" t="s">
        <v>1</v>
      </c>
      <c r="AL9" s="137" t="s">
        <v>153</v>
      </c>
    </row>
    <row r="10" spans="1:38" x14ac:dyDescent="0.2">
      <c r="A10" s="66">
        <v>8</v>
      </c>
      <c r="B10" s="141" t="s">
        <v>296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8">
        <v>0</v>
      </c>
      <c r="R10" s="69">
        <v>0</v>
      </c>
      <c r="S10" s="69">
        <v>0</v>
      </c>
      <c r="T10" s="69">
        <v>0</v>
      </c>
      <c r="U10" s="68">
        <v>0</v>
      </c>
      <c r="V10" s="70">
        <v>0</v>
      </c>
      <c r="W10" s="71">
        <v>0</v>
      </c>
      <c r="X10" s="72">
        <v>0</v>
      </c>
      <c r="Y10" s="73">
        <v>0</v>
      </c>
      <c r="Z10" s="73">
        <v>0</v>
      </c>
      <c r="AA10" s="73">
        <v>0</v>
      </c>
      <c r="AB10" s="74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137" t="s">
        <v>1</v>
      </c>
      <c r="AK10" s="137" t="s">
        <v>1</v>
      </c>
      <c r="AL10" s="137" t="s">
        <v>153</v>
      </c>
    </row>
    <row r="11" spans="1:38" x14ac:dyDescent="0.2">
      <c r="A11" s="66">
        <v>9</v>
      </c>
      <c r="B11" s="141" t="s">
        <v>297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8">
        <v>0</v>
      </c>
      <c r="R11" s="69">
        <v>0</v>
      </c>
      <c r="S11" s="69">
        <v>0</v>
      </c>
      <c r="T11" s="69">
        <v>0</v>
      </c>
      <c r="U11" s="68">
        <v>0</v>
      </c>
      <c r="V11" s="70">
        <v>0</v>
      </c>
      <c r="W11" s="71">
        <v>0</v>
      </c>
      <c r="X11" s="72">
        <v>0</v>
      </c>
      <c r="Y11" s="73">
        <v>0</v>
      </c>
      <c r="Z11" s="73">
        <v>0</v>
      </c>
      <c r="AA11" s="73">
        <v>0</v>
      </c>
      <c r="AB11" s="74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137" t="s">
        <v>1</v>
      </c>
      <c r="AK11" s="137" t="s">
        <v>1</v>
      </c>
      <c r="AL11" s="137" t="s">
        <v>153</v>
      </c>
    </row>
    <row r="12" spans="1:38" x14ac:dyDescent="0.2">
      <c r="A12" s="66">
        <v>10</v>
      </c>
      <c r="B12" s="141" t="s">
        <v>298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0</v>
      </c>
      <c r="R12" s="69">
        <v>0</v>
      </c>
      <c r="S12" s="69">
        <v>0</v>
      </c>
      <c r="T12" s="69">
        <v>0</v>
      </c>
      <c r="U12" s="68">
        <v>0</v>
      </c>
      <c r="V12" s="70">
        <v>0</v>
      </c>
      <c r="W12" s="71">
        <v>0</v>
      </c>
      <c r="X12" s="72">
        <v>0</v>
      </c>
      <c r="Y12" s="73">
        <v>0</v>
      </c>
      <c r="Z12" s="73">
        <v>0</v>
      </c>
      <c r="AA12" s="73">
        <v>0</v>
      </c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137" t="s">
        <v>1</v>
      </c>
      <c r="AK12" s="137" t="s">
        <v>1</v>
      </c>
      <c r="AL12" s="137" t="s">
        <v>153</v>
      </c>
    </row>
    <row r="13" spans="1:38" x14ac:dyDescent="0.2">
      <c r="A13" s="66">
        <v>11</v>
      </c>
      <c r="B13" s="141" t="s">
        <v>298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0</v>
      </c>
      <c r="S13" s="69">
        <v>0</v>
      </c>
      <c r="T13" s="69">
        <v>0</v>
      </c>
      <c r="U13" s="68">
        <v>0</v>
      </c>
      <c r="V13" s="70">
        <v>0</v>
      </c>
      <c r="W13" s="71">
        <v>0</v>
      </c>
      <c r="X13" s="72">
        <v>0</v>
      </c>
      <c r="Y13" s="73">
        <v>0</v>
      </c>
      <c r="Z13" s="73">
        <v>0</v>
      </c>
      <c r="AA13" s="73">
        <v>0</v>
      </c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137" t="s">
        <v>1</v>
      </c>
      <c r="AK13" s="137" t="s">
        <v>1</v>
      </c>
      <c r="AL13" s="137" t="s">
        <v>153</v>
      </c>
    </row>
    <row r="14" spans="1:38" x14ac:dyDescent="0.2">
      <c r="A14" s="66">
        <v>12</v>
      </c>
      <c r="B14" s="141" t="s">
        <v>374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0</v>
      </c>
      <c r="S14" s="69">
        <v>0</v>
      </c>
      <c r="T14" s="69">
        <v>0</v>
      </c>
      <c r="U14" s="68">
        <v>0</v>
      </c>
      <c r="V14" s="70">
        <v>0</v>
      </c>
      <c r="W14" s="71">
        <v>0</v>
      </c>
      <c r="X14" s="72"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137" t="s">
        <v>1</v>
      </c>
      <c r="AK14" s="137" t="s">
        <v>1</v>
      </c>
      <c r="AL14" s="137" t="s">
        <v>153</v>
      </c>
    </row>
    <row r="15" spans="1:38" x14ac:dyDescent="0.2">
      <c r="A15" s="66">
        <v>13</v>
      </c>
      <c r="B15" s="141" t="s">
        <v>374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8">
        <v>0</v>
      </c>
      <c r="R15" s="69">
        <v>0</v>
      </c>
      <c r="S15" s="69">
        <v>0</v>
      </c>
      <c r="T15" s="69">
        <v>0</v>
      </c>
      <c r="U15" s="68">
        <v>0</v>
      </c>
      <c r="V15" s="70">
        <v>0</v>
      </c>
      <c r="W15" s="71">
        <v>0</v>
      </c>
      <c r="X15" s="72">
        <v>0</v>
      </c>
      <c r="Y15" s="73">
        <v>0</v>
      </c>
      <c r="Z15" s="73">
        <v>0</v>
      </c>
      <c r="AA15" s="73">
        <v>0</v>
      </c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137" t="s">
        <v>1</v>
      </c>
      <c r="AK15" s="137" t="s">
        <v>1</v>
      </c>
      <c r="AL15" s="137" t="s">
        <v>153</v>
      </c>
    </row>
    <row r="16" spans="1:38" x14ac:dyDescent="0.2">
      <c r="A16" s="66">
        <v>14</v>
      </c>
      <c r="B16" s="141" t="s">
        <v>399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8">
        <v>0</v>
      </c>
      <c r="R16" s="69">
        <v>0</v>
      </c>
      <c r="S16" s="69">
        <v>0</v>
      </c>
      <c r="T16" s="69">
        <v>0</v>
      </c>
      <c r="U16" s="68">
        <v>0</v>
      </c>
      <c r="V16" s="70">
        <v>0</v>
      </c>
      <c r="W16" s="71">
        <v>0</v>
      </c>
      <c r="X16" s="72">
        <v>0</v>
      </c>
      <c r="Y16" s="73">
        <v>0</v>
      </c>
      <c r="Z16" s="73">
        <v>0</v>
      </c>
      <c r="AA16" s="73">
        <v>0</v>
      </c>
      <c r="AB16" s="74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137" t="s">
        <v>1</v>
      </c>
      <c r="AK16" s="137" t="s">
        <v>1</v>
      </c>
      <c r="AL16" s="137" t="s">
        <v>153</v>
      </c>
    </row>
    <row r="17" spans="1:38" x14ac:dyDescent="0.2">
      <c r="A17" s="66">
        <v>15</v>
      </c>
      <c r="B17" s="141" t="s">
        <v>403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8">
        <v>0</v>
      </c>
      <c r="R17" s="69">
        <v>0</v>
      </c>
      <c r="S17" s="69">
        <v>0</v>
      </c>
      <c r="T17" s="69">
        <v>0</v>
      </c>
      <c r="U17" s="68">
        <v>0</v>
      </c>
      <c r="V17" s="70">
        <v>0</v>
      </c>
      <c r="W17" s="71">
        <v>0</v>
      </c>
      <c r="X17" s="72">
        <v>0</v>
      </c>
      <c r="Y17" s="73">
        <v>0</v>
      </c>
      <c r="Z17" s="73">
        <v>0</v>
      </c>
      <c r="AA17" s="73">
        <v>0</v>
      </c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137" t="s">
        <v>1</v>
      </c>
      <c r="AK17" s="137" t="s">
        <v>1</v>
      </c>
      <c r="AL17" s="137" t="s">
        <v>153</v>
      </c>
    </row>
    <row r="18" spans="1:38" x14ac:dyDescent="0.2">
      <c r="A18" s="66">
        <v>16</v>
      </c>
      <c r="B18" s="141" t="s">
        <v>407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8">
        <v>0</v>
      </c>
      <c r="R18" s="69">
        <v>0</v>
      </c>
      <c r="S18" s="69">
        <v>0</v>
      </c>
      <c r="T18" s="69">
        <v>0</v>
      </c>
      <c r="U18" s="68">
        <v>0</v>
      </c>
      <c r="V18" s="70">
        <v>0</v>
      </c>
      <c r="W18" s="71">
        <v>0</v>
      </c>
      <c r="X18" s="72">
        <v>0</v>
      </c>
      <c r="Y18" s="73">
        <v>0</v>
      </c>
      <c r="Z18" s="73">
        <v>0</v>
      </c>
      <c r="AA18" s="73">
        <v>0</v>
      </c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137" t="s">
        <v>1</v>
      </c>
      <c r="AK18" s="137" t="s">
        <v>1</v>
      </c>
      <c r="AL18" s="137" t="s">
        <v>153</v>
      </c>
    </row>
    <row r="19" spans="1:38" x14ac:dyDescent="0.2">
      <c r="A19" s="66">
        <v>17</v>
      </c>
      <c r="B19" s="141" t="s">
        <v>407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8">
        <v>0</v>
      </c>
      <c r="R19" s="69">
        <v>0</v>
      </c>
      <c r="S19" s="69">
        <v>0</v>
      </c>
      <c r="T19" s="69">
        <v>0</v>
      </c>
      <c r="U19" s="68">
        <v>0</v>
      </c>
      <c r="V19" s="70">
        <v>0</v>
      </c>
      <c r="W19" s="71">
        <v>0</v>
      </c>
      <c r="X19" s="72">
        <v>0</v>
      </c>
      <c r="Y19" s="73">
        <v>0</v>
      </c>
      <c r="Z19" s="73">
        <v>0</v>
      </c>
      <c r="AA19" s="73">
        <v>0</v>
      </c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137" t="s">
        <v>1</v>
      </c>
      <c r="AK19" s="137" t="s">
        <v>1</v>
      </c>
      <c r="AL19" s="137" t="s">
        <v>153</v>
      </c>
    </row>
    <row r="20" spans="1:38" x14ac:dyDescent="0.2">
      <c r="A20" s="73">
        <v>18</v>
      </c>
      <c r="B20" s="141" t="s">
        <v>450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8">
        <v>0</v>
      </c>
      <c r="R20" s="69">
        <v>0</v>
      </c>
      <c r="S20" s="69">
        <v>0</v>
      </c>
      <c r="T20" s="69">
        <v>0</v>
      </c>
      <c r="U20" s="68">
        <v>0</v>
      </c>
      <c r="V20" s="70">
        <v>0</v>
      </c>
      <c r="W20" s="71">
        <v>0</v>
      </c>
      <c r="X20" s="72">
        <v>0</v>
      </c>
      <c r="Y20" s="73">
        <v>0</v>
      </c>
      <c r="Z20" s="73">
        <v>0</v>
      </c>
      <c r="AA20" s="73">
        <v>0</v>
      </c>
      <c r="AB20" s="74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137" t="s">
        <v>1</v>
      </c>
      <c r="AK20" s="137" t="s">
        <v>1</v>
      </c>
      <c r="AL20" s="137" t="s">
        <v>153</v>
      </c>
    </row>
    <row r="21" spans="1:38" x14ac:dyDescent="0.2">
      <c r="A21" s="73">
        <v>19</v>
      </c>
      <c r="B21" s="141" t="s">
        <v>450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8">
        <v>0</v>
      </c>
      <c r="R21" s="69">
        <v>0</v>
      </c>
      <c r="S21" s="69">
        <v>0</v>
      </c>
      <c r="T21" s="69">
        <v>0</v>
      </c>
      <c r="U21" s="68">
        <v>0</v>
      </c>
      <c r="V21" s="70">
        <v>0</v>
      </c>
      <c r="W21" s="71">
        <v>0</v>
      </c>
      <c r="X21" s="72">
        <v>0</v>
      </c>
      <c r="Y21" s="73">
        <v>0</v>
      </c>
      <c r="Z21" s="73">
        <v>0</v>
      </c>
      <c r="AA21" s="73">
        <v>0</v>
      </c>
      <c r="AB21" s="74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75">
        <v>0</v>
      </c>
      <c r="AI21" s="75">
        <v>0</v>
      </c>
      <c r="AJ21" s="137" t="s">
        <v>1</v>
      </c>
      <c r="AK21" s="137" t="s">
        <v>1</v>
      </c>
      <c r="AL21" s="137" t="s">
        <v>153</v>
      </c>
    </row>
    <row r="22" spans="1:38" x14ac:dyDescent="0.2">
      <c r="A22" s="73">
        <v>20</v>
      </c>
      <c r="B22" s="141" t="s">
        <v>474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8">
        <v>0</v>
      </c>
      <c r="R22" s="69">
        <v>0</v>
      </c>
      <c r="S22" s="69">
        <v>0</v>
      </c>
      <c r="T22" s="69">
        <v>0</v>
      </c>
      <c r="U22" s="68">
        <v>0</v>
      </c>
      <c r="V22" s="70">
        <v>0</v>
      </c>
      <c r="W22" s="71">
        <v>0</v>
      </c>
      <c r="X22" s="72">
        <v>0</v>
      </c>
      <c r="Y22" s="73">
        <v>0</v>
      </c>
      <c r="Z22" s="73">
        <v>0</v>
      </c>
      <c r="AA22" s="73">
        <v>0</v>
      </c>
      <c r="AB22" s="74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137" t="s">
        <v>1</v>
      </c>
      <c r="AK22" s="137" t="s">
        <v>1</v>
      </c>
      <c r="AL22" s="137" t="s">
        <v>153</v>
      </c>
    </row>
    <row r="23" spans="1:38" x14ac:dyDescent="0.2">
      <c r="A23" s="73">
        <v>21</v>
      </c>
      <c r="B23" s="141" t="s">
        <v>490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8">
        <v>0</v>
      </c>
      <c r="R23" s="69">
        <v>0</v>
      </c>
      <c r="S23" s="69">
        <v>0</v>
      </c>
      <c r="T23" s="69">
        <v>0</v>
      </c>
      <c r="U23" s="68">
        <v>0</v>
      </c>
      <c r="V23" s="70">
        <v>0</v>
      </c>
      <c r="W23" s="71">
        <v>0</v>
      </c>
      <c r="X23" s="72">
        <v>0</v>
      </c>
      <c r="Y23" s="73">
        <v>0</v>
      </c>
      <c r="Z23" s="73">
        <v>0</v>
      </c>
      <c r="AA23" s="73">
        <v>0</v>
      </c>
      <c r="AB23" s="74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137" t="s">
        <v>1</v>
      </c>
      <c r="AK23" s="137" t="s">
        <v>1</v>
      </c>
      <c r="AL23" s="137" t="s">
        <v>153</v>
      </c>
    </row>
    <row r="24" spans="1:38" x14ac:dyDescent="0.2">
      <c r="A24" s="73">
        <v>22</v>
      </c>
      <c r="B24" s="141" t="s">
        <v>474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8">
        <v>0</v>
      </c>
      <c r="R24" s="69">
        <v>0</v>
      </c>
      <c r="S24" s="69">
        <v>0</v>
      </c>
      <c r="T24" s="69">
        <v>0</v>
      </c>
      <c r="U24" s="68">
        <v>0</v>
      </c>
      <c r="V24" s="70">
        <v>0</v>
      </c>
      <c r="W24" s="71">
        <v>0</v>
      </c>
      <c r="X24" s="72">
        <v>0</v>
      </c>
      <c r="Y24" s="73">
        <v>0</v>
      </c>
      <c r="Z24" s="73">
        <v>0</v>
      </c>
      <c r="AA24" s="73">
        <v>0</v>
      </c>
      <c r="AB24" s="74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137" t="s">
        <v>1</v>
      </c>
      <c r="AK24" s="137" t="s">
        <v>1</v>
      </c>
      <c r="AL24" s="137" t="s">
        <v>153</v>
      </c>
    </row>
    <row r="25" spans="1:38" x14ac:dyDescent="0.2">
      <c r="A25" s="73">
        <v>23</v>
      </c>
      <c r="B25" s="141" t="s">
        <v>522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8">
        <v>0</v>
      </c>
      <c r="R25" s="69">
        <v>0</v>
      </c>
      <c r="S25" s="69">
        <v>0</v>
      </c>
      <c r="T25" s="69">
        <v>0</v>
      </c>
      <c r="U25" s="68">
        <v>0</v>
      </c>
      <c r="V25" s="70">
        <v>0</v>
      </c>
      <c r="W25" s="71">
        <v>0</v>
      </c>
      <c r="X25" s="72">
        <v>0</v>
      </c>
      <c r="Y25" s="73">
        <v>0</v>
      </c>
      <c r="Z25" s="73">
        <v>0</v>
      </c>
      <c r="AA25" s="73">
        <v>0</v>
      </c>
      <c r="AB25" s="74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137" t="s">
        <v>1</v>
      </c>
      <c r="AK25" s="137" t="s">
        <v>1</v>
      </c>
      <c r="AL25" s="137" t="s">
        <v>153</v>
      </c>
    </row>
    <row r="26" spans="1:38" x14ac:dyDescent="0.2">
      <c r="A26" s="73">
        <v>24</v>
      </c>
      <c r="B26" s="141" t="s">
        <v>522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8">
        <v>0</v>
      </c>
      <c r="R26" s="69">
        <v>0</v>
      </c>
      <c r="S26" s="69">
        <v>0</v>
      </c>
      <c r="T26" s="69">
        <v>0</v>
      </c>
      <c r="U26" s="68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137" t="s">
        <v>1</v>
      </c>
      <c r="AK26" s="137" t="s">
        <v>1</v>
      </c>
      <c r="AL26" s="137" t="s">
        <v>153</v>
      </c>
    </row>
    <row r="27" spans="1:38" x14ac:dyDescent="0.2">
      <c r="A27" s="73">
        <v>25</v>
      </c>
      <c r="B27" s="141" t="s">
        <v>490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8">
        <v>0</v>
      </c>
      <c r="R27" s="69">
        <v>0</v>
      </c>
      <c r="S27" s="69">
        <v>0</v>
      </c>
      <c r="T27" s="69">
        <v>0</v>
      </c>
      <c r="U27" s="68">
        <v>0</v>
      </c>
      <c r="V27" s="70">
        <v>0</v>
      </c>
      <c r="W27" s="71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137" t="s">
        <v>1</v>
      </c>
      <c r="AK27" s="137" t="s">
        <v>1</v>
      </c>
      <c r="AL27" s="137" t="s">
        <v>153</v>
      </c>
    </row>
    <row r="28" spans="1:38" x14ac:dyDescent="0.2">
      <c r="A28" s="73">
        <v>26</v>
      </c>
      <c r="B28" s="141" t="s">
        <v>578</v>
      </c>
      <c r="C28" s="66">
        <v>3</v>
      </c>
      <c r="D28" s="66">
        <v>2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1</v>
      </c>
      <c r="K28" s="66">
        <v>1</v>
      </c>
      <c r="L28" s="66">
        <v>0</v>
      </c>
      <c r="M28" s="66">
        <v>0</v>
      </c>
      <c r="N28" s="66">
        <v>0</v>
      </c>
      <c r="O28" s="66">
        <v>0</v>
      </c>
      <c r="P28" s="66">
        <v>1</v>
      </c>
      <c r="Q28" s="68">
        <v>0</v>
      </c>
      <c r="R28" s="69">
        <v>3</v>
      </c>
      <c r="S28" s="69">
        <v>0</v>
      </c>
      <c r="T28" s="69">
        <v>0</v>
      </c>
      <c r="U28" s="68">
        <v>0</v>
      </c>
      <c r="V28" s="70">
        <v>0</v>
      </c>
      <c r="W28" s="71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1</v>
      </c>
      <c r="AH28" s="75">
        <v>1</v>
      </c>
      <c r="AI28" s="75">
        <v>7</v>
      </c>
      <c r="AJ28" s="137">
        <v>9</v>
      </c>
      <c r="AK28" s="137" t="s">
        <v>163</v>
      </c>
      <c r="AL28" s="137" t="s">
        <v>582</v>
      </c>
    </row>
    <row r="29" spans="1:38" ht="13.5" thickBot="1" x14ac:dyDescent="0.25">
      <c r="A29" s="77">
        <v>27</v>
      </c>
      <c r="B29" s="204" t="s">
        <v>296</v>
      </c>
      <c r="C29" s="77">
        <v>3</v>
      </c>
      <c r="D29" s="77">
        <v>1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1</v>
      </c>
      <c r="L29" s="77">
        <v>0</v>
      </c>
      <c r="M29" s="77">
        <v>2</v>
      </c>
      <c r="N29" s="77">
        <v>0</v>
      </c>
      <c r="O29" s="77">
        <v>0</v>
      </c>
      <c r="P29" s="77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f t="shared" ref="V29:V30" si="0">F29/D29</f>
        <v>0</v>
      </c>
      <c r="W29" s="80">
        <f t="shared" ref="W29:W30" si="1">(F29+L29+M29)/C29</f>
        <v>0.66666666666666663</v>
      </c>
      <c r="X29" s="81">
        <f t="shared" ref="X29:X30" si="2">N29/D29</f>
        <v>0</v>
      </c>
      <c r="Y29" s="77">
        <v>0</v>
      </c>
      <c r="Z29" s="77">
        <v>0</v>
      </c>
      <c r="AA29" s="77">
        <v>0</v>
      </c>
      <c r="AB29" s="113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1</v>
      </c>
      <c r="AH29" s="76">
        <v>1</v>
      </c>
      <c r="AI29" s="76">
        <v>7</v>
      </c>
      <c r="AJ29" s="77">
        <v>9</v>
      </c>
      <c r="AK29" s="206" t="s">
        <v>163</v>
      </c>
      <c r="AL29" s="232" t="s">
        <v>608</v>
      </c>
    </row>
    <row r="30" spans="1:38" x14ac:dyDescent="0.2">
      <c r="A30" s="73"/>
      <c r="B30" s="146"/>
      <c r="C30" s="212">
        <f t="shared" ref="C30:U30" si="3">SUM(C3:C29)</f>
        <v>6</v>
      </c>
      <c r="D30" s="212">
        <f t="shared" si="3"/>
        <v>3</v>
      </c>
      <c r="E30" s="212">
        <f>SUM(E3:E29)</f>
        <v>0</v>
      </c>
      <c r="F30" s="212">
        <f t="shared" si="3"/>
        <v>0</v>
      </c>
      <c r="G30" s="11">
        <f t="shared" si="3"/>
        <v>0</v>
      </c>
      <c r="H30" s="11">
        <f t="shared" si="3"/>
        <v>0</v>
      </c>
      <c r="I30" s="11">
        <f t="shared" si="3"/>
        <v>0</v>
      </c>
      <c r="J30" s="11">
        <f t="shared" si="3"/>
        <v>1</v>
      </c>
      <c r="K30" s="11">
        <f t="shared" si="3"/>
        <v>2</v>
      </c>
      <c r="L30" s="11">
        <f t="shared" si="3"/>
        <v>0</v>
      </c>
      <c r="M30" s="11">
        <f t="shared" si="3"/>
        <v>2</v>
      </c>
      <c r="N30" s="11">
        <f t="shared" si="3"/>
        <v>0</v>
      </c>
      <c r="O30" s="11">
        <f t="shared" si="3"/>
        <v>0</v>
      </c>
      <c r="P30" s="11">
        <f t="shared" si="3"/>
        <v>1</v>
      </c>
      <c r="Q30" s="12">
        <f t="shared" si="3"/>
        <v>0</v>
      </c>
      <c r="R30" s="12">
        <f t="shared" si="3"/>
        <v>3</v>
      </c>
      <c r="S30" s="12">
        <f t="shared" si="3"/>
        <v>0</v>
      </c>
      <c r="T30" s="12">
        <f t="shared" si="3"/>
        <v>0</v>
      </c>
      <c r="U30" s="12">
        <f t="shared" si="3"/>
        <v>0</v>
      </c>
      <c r="V30" s="13">
        <f t="shared" si="0"/>
        <v>0</v>
      </c>
      <c r="W30" s="13">
        <f t="shared" si="1"/>
        <v>0.33333333333333331</v>
      </c>
      <c r="X30" s="58">
        <f t="shared" si="2"/>
        <v>0</v>
      </c>
      <c r="Y30" s="213">
        <f>SUM(Y3:Y29)</f>
        <v>0</v>
      </c>
      <c r="Z30" s="214">
        <f t="shared" ref="Z30:AA30" si="4">SUM(Z3:Z29)</f>
        <v>0</v>
      </c>
      <c r="AA30" s="213">
        <f t="shared" si="4"/>
        <v>0</v>
      </c>
      <c r="AB30" s="57">
        <v>0</v>
      </c>
      <c r="AC30" s="213">
        <f t="shared" ref="AC30:AI30" si="5">SUM(AC3:AC29)</f>
        <v>0</v>
      </c>
      <c r="AD30" s="213">
        <f t="shared" si="5"/>
        <v>0</v>
      </c>
      <c r="AE30" s="213">
        <f t="shared" si="5"/>
        <v>0</v>
      </c>
      <c r="AF30" s="213">
        <f t="shared" si="5"/>
        <v>0</v>
      </c>
      <c r="AG30" s="213">
        <f t="shared" si="5"/>
        <v>2</v>
      </c>
      <c r="AH30" s="213">
        <f t="shared" si="5"/>
        <v>2</v>
      </c>
      <c r="AI30" s="213">
        <f t="shared" si="5"/>
        <v>14</v>
      </c>
      <c r="AJ30" s="66"/>
      <c r="AK30" s="66"/>
      <c r="AL30" s="66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0</v>
      </c>
      <c r="V34" s="70">
        <v>0</v>
      </c>
      <c r="W34" s="71">
        <v>0</v>
      </c>
      <c r="X34" s="72">
        <v>0</v>
      </c>
      <c r="Y34" s="73">
        <v>0</v>
      </c>
      <c r="Z34" s="73">
        <v>0</v>
      </c>
      <c r="AA34" s="73">
        <v>0</v>
      </c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165" t="s">
        <v>1</v>
      </c>
      <c r="AK34" s="165" t="s">
        <v>1</v>
      </c>
      <c r="AL34" s="165" t="s">
        <v>1</v>
      </c>
    </row>
    <row r="35" spans="1:38" x14ac:dyDescent="0.2">
      <c r="A35" s="66">
        <v>11</v>
      </c>
      <c r="B35" s="141" t="s">
        <v>298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0</v>
      </c>
      <c r="S35" s="69">
        <v>0</v>
      </c>
      <c r="T35" s="69">
        <v>0</v>
      </c>
      <c r="U35" s="68">
        <v>0</v>
      </c>
      <c r="V35" s="70">
        <v>0</v>
      </c>
      <c r="W35" s="71">
        <v>0</v>
      </c>
      <c r="X35" s="72">
        <v>0</v>
      </c>
      <c r="Y35" s="73">
        <v>0</v>
      </c>
      <c r="Z35" s="73">
        <v>0</v>
      </c>
      <c r="AA35" s="73">
        <v>0</v>
      </c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165" t="s">
        <v>1</v>
      </c>
      <c r="AK35" s="165" t="s">
        <v>1</v>
      </c>
      <c r="AL35" s="165" t="s">
        <v>1</v>
      </c>
    </row>
    <row r="36" spans="1:38" x14ac:dyDescent="0.2">
      <c r="A36" s="66">
        <v>12</v>
      </c>
      <c r="B36" s="141" t="s">
        <v>374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0</v>
      </c>
      <c r="S36" s="69">
        <v>0</v>
      </c>
      <c r="T36" s="69">
        <v>0</v>
      </c>
      <c r="U36" s="68">
        <v>0</v>
      </c>
      <c r="V36" s="70">
        <v>0</v>
      </c>
      <c r="W36" s="71">
        <v>0</v>
      </c>
      <c r="X36" s="72"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165" t="s">
        <v>1</v>
      </c>
      <c r="AK36" s="165" t="s">
        <v>1</v>
      </c>
      <c r="AL36" s="165" t="s">
        <v>1</v>
      </c>
    </row>
    <row r="37" spans="1:38" x14ac:dyDescent="0.2">
      <c r="A37" s="66">
        <v>13</v>
      </c>
      <c r="B37" s="141" t="s">
        <v>374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v>0</v>
      </c>
      <c r="W37" s="71">
        <v>0</v>
      </c>
      <c r="X37" s="72">
        <v>0</v>
      </c>
      <c r="Y37" s="73">
        <v>0</v>
      </c>
      <c r="Z37" s="73">
        <v>0</v>
      </c>
      <c r="AA37" s="73">
        <v>0</v>
      </c>
      <c r="AB37" s="74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165" t="s">
        <v>1</v>
      </c>
      <c r="AK37" s="165" t="s">
        <v>1</v>
      </c>
      <c r="AL37" s="165" t="s">
        <v>1</v>
      </c>
    </row>
    <row r="38" spans="1:38" x14ac:dyDescent="0.2">
      <c r="A38" s="73">
        <v>18</v>
      </c>
      <c r="B38" s="141" t="s">
        <v>450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8">
        <v>0</v>
      </c>
      <c r="R38" s="69">
        <v>0</v>
      </c>
      <c r="S38" s="69">
        <v>0</v>
      </c>
      <c r="T38" s="69">
        <v>0</v>
      </c>
      <c r="U38" s="68">
        <v>0</v>
      </c>
      <c r="V38" s="70">
        <v>0</v>
      </c>
      <c r="W38" s="71">
        <v>0</v>
      </c>
      <c r="X38" s="72">
        <v>0</v>
      </c>
      <c r="Y38" s="73">
        <v>0</v>
      </c>
      <c r="Z38" s="73">
        <v>0</v>
      </c>
      <c r="AA38" s="73">
        <v>0</v>
      </c>
      <c r="AB38" s="74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165" t="s">
        <v>1</v>
      </c>
      <c r="AK38" s="165" t="s">
        <v>1</v>
      </c>
      <c r="AL38" s="165" t="s">
        <v>1</v>
      </c>
    </row>
    <row r="39" spans="1:38" x14ac:dyDescent="0.2">
      <c r="A39" s="73">
        <v>19</v>
      </c>
      <c r="B39" s="141" t="s">
        <v>450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8">
        <v>0</v>
      </c>
      <c r="R39" s="69">
        <v>0</v>
      </c>
      <c r="S39" s="69">
        <v>0</v>
      </c>
      <c r="T39" s="69">
        <v>0</v>
      </c>
      <c r="U39" s="68">
        <v>0</v>
      </c>
      <c r="V39" s="70">
        <v>0</v>
      </c>
      <c r="W39" s="71">
        <v>0</v>
      </c>
      <c r="X39" s="72">
        <v>0</v>
      </c>
      <c r="Y39" s="73">
        <v>0</v>
      </c>
      <c r="Z39" s="73">
        <v>0</v>
      </c>
      <c r="AA39" s="73">
        <v>0</v>
      </c>
      <c r="AB39" s="74">
        <v>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165" t="s">
        <v>1</v>
      </c>
      <c r="AK39" s="165" t="s">
        <v>1</v>
      </c>
      <c r="AL39" s="165" t="s">
        <v>1</v>
      </c>
    </row>
    <row r="40" spans="1:38" x14ac:dyDescent="0.2">
      <c r="A40" s="73">
        <v>21</v>
      </c>
      <c r="B40" s="141" t="s">
        <v>490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8">
        <v>0</v>
      </c>
      <c r="R40" s="69">
        <v>0</v>
      </c>
      <c r="S40" s="69">
        <v>0</v>
      </c>
      <c r="T40" s="69">
        <v>0</v>
      </c>
      <c r="U40" s="68">
        <v>0</v>
      </c>
      <c r="V40" s="70">
        <v>0</v>
      </c>
      <c r="W40" s="71">
        <v>0</v>
      </c>
      <c r="X40" s="72">
        <v>0</v>
      </c>
      <c r="Y40" s="73">
        <v>0</v>
      </c>
      <c r="Z40" s="73">
        <v>0</v>
      </c>
      <c r="AA40" s="73">
        <v>0</v>
      </c>
      <c r="AB40" s="74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0</v>
      </c>
      <c r="AH40" s="75">
        <v>0</v>
      </c>
      <c r="AI40" s="75">
        <v>0</v>
      </c>
      <c r="AJ40" s="165" t="s">
        <v>1</v>
      </c>
      <c r="AK40" s="165" t="s">
        <v>1</v>
      </c>
      <c r="AL40" s="165" t="s">
        <v>1</v>
      </c>
    </row>
    <row r="41" spans="1:38" x14ac:dyDescent="0.2">
      <c r="A41" s="73">
        <v>23</v>
      </c>
      <c r="B41" s="141" t="s">
        <v>522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8">
        <v>0</v>
      </c>
      <c r="R41" s="69">
        <v>0</v>
      </c>
      <c r="S41" s="69">
        <v>0</v>
      </c>
      <c r="T41" s="69">
        <v>0</v>
      </c>
      <c r="U41" s="68">
        <v>0</v>
      </c>
      <c r="V41" s="70">
        <v>0</v>
      </c>
      <c r="W41" s="71">
        <v>0</v>
      </c>
      <c r="X41" s="72">
        <v>0</v>
      </c>
      <c r="Y41" s="73">
        <v>0</v>
      </c>
      <c r="Z41" s="73">
        <v>0</v>
      </c>
      <c r="AA41" s="73">
        <v>0</v>
      </c>
      <c r="AB41" s="74">
        <v>0</v>
      </c>
      <c r="AC41" s="75">
        <v>0</v>
      </c>
      <c r="AD41" s="75">
        <v>0</v>
      </c>
      <c r="AE41" s="75">
        <v>0</v>
      </c>
      <c r="AF41" s="75">
        <v>0</v>
      </c>
      <c r="AG41" s="75">
        <v>0</v>
      </c>
      <c r="AH41" s="75">
        <v>0</v>
      </c>
      <c r="AI41" s="75">
        <v>0</v>
      </c>
      <c r="AJ41" s="165" t="s">
        <v>1</v>
      </c>
      <c r="AK41" s="165" t="s">
        <v>1</v>
      </c>
      <c r="AL41" s="165" t="s">
        <v>1</v>
      </c>
    </row>
    <row r="42" spans="1:38" x14ac:dyDescent="0.2">
      <c r="A42" s="73">
        <v>24</v>
      </c>
      <c r="B42" s="141" t="s">
        <v>522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8">
        <v>0</v>
      </c>
      <c r="R42" s="69">
        <v>0</v>
      </c>
      <c r="S42" s="69">
        <v>0</v>
      </c>
      <c r="T42" s="69">
        <v>0</v>
      </c>
      <c r="U42" s="68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5">
        <v>0</v>
      </c>
      <c r="AD42" s="75">
        <v>0</v>
      </c>
      <c r="AE42" s="75">
        <v>0</v>
      </c>
      <c r="AF42" s="75">
        <v>0</v>
      </c>
      <c r="AG42" s="75">
        <v>0</v>
      </c>
      <c r="AH42" s="75">
        <v>0</v>
      </c>
      <c r="AI42" s="75">
        <v>0</v>
      </c>
      <c r="AJ42" s="165" t="s">
        <v>1</v>
      </c>
      <c r="AK42" s="165" t="s">
        <v>1</v>
      </c>
      <c r="AL42" s="165" t="s">
        <v>1</v>
      </c>
    </row>
    <row r="43" spans="1:38" ht="13.5" thickBot="1" x14ac:dyDescent="0.25">
      <c r="A43" s="77">
        <v>25</v>
      </c>
      <c r="B43" s="204" t="s">
        <v>490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206" t="s">
        <v>1</v>
      </c>
      <c r="AK43" s="206" t="s">
        <v>1</v>
      </c>
      <c r="AL43" s="206" t="s">
        <v>1</v>
      </c>
    </row>
    <row r="44" spans="1:38" s="172" customFormat="1" x14ac:dyDescent="0.2">
      <c r="B44" s="173"/>
      <c r="C44" s="215">
        <f t="shared" ref="C44:U44" si="6">SUM(C34:C43)</f>
        <v>0</v>
      </c>
      <c r="D44" s="215">
        <f t="shared" si="6"/>
        <v>0</v>
      </c>
      <c r="E44" s="215">
        <f t="shared" si="6"/>
        <v>0</v>
      </c>
      <c r="F44" s="215">
        <f t="shared" si="6"/>
        <v>0</v>
      </c>
      <c r="G44" s="215">
        <f t="shared" si="6"/>
        <v>0</v>
      </c>
      <c r="H44" s="215">
        <f t="shared" si="6"/>
        <v>0</v>
      </c>
      <c r="I44" s="215">
        <f t="shared" si="6"/>
        <v>0</v>
      </c>
      <c r="J44" s="215">
        <f t="shared" si="6"/>
        <v>0</v>
      </c>
      <c r="K44" s="215">
        <f t="shared" si="6"/>
        <v>0</v>
      </c>
      <c r="L44" s="215">
        <f t="shared" si="6"/>
        <v>0</v>
      </c>
      <c r="M44" s="215">
        <f t="shared" si="6"/>
        <v>0</v>
      </c>
      <c r="N44" s="215">
        <f t="shared" si="6"/>
        <v>0</v>
      </c>
      <c r="O44" s="215">
        <f t="shared" si="6"/>
        <v>0</v>
      </c>
      <c r="P44" s="215">
        <f t="shared" si="6"/>
        <v>0</v>
      </c>
      <c r="Q44" s="215">
        <f t="shared" si="6"/>
        <v>0</v>
      </c>
      <c r="R44" s="215">
        <f t="shared" si="6"/>
        <v>0</v>
      </c>
      <c r="S44" s="215">
        <f t="shared" si="6"/>
        <v>0</v>
      </c>
      <c r="T44" s="215">
        <f t="shared" si="6"/>
        <v>0</v>
      </c>
      <c r="U44" s="215">
        <f t="shared" si="6"/>
        <v>0</v>
      </c>
      <c r="V44" s="174">
        <v>0</v>
      </c>
      <c r="W44" s="174">
        <v>0</v>
      </c>
      <c r="X44" s="175">
        <v>0</v>
      </c>
      <c r="Y44" s="215">
        <f>SUM(Y34:Y43)</f>
        <v>0</v>
      </c>
      <c r="Z44" s="215">
        <f>SUM(Z34:Z43)</f>
        <v>0</v>
      </c>
      <c r="AA44" s="215">
        <f>SUM(AA34:AA43)</f>
        <v>0</v>
      </c>
      <c r="AB44" s="174">
        <v>0</v>
      </c>
      <c r="AC44" s="215">
        <f t="shared" ref="AC44:AI44" si="7">SUM(AC34:AC43)</f>
        <v>0</v>
      </c>
      <c r="AD44" s="215">
        <f t="shared" si="7"/>
        <v>0</v>
      </c>
      <c r="AE44" s="215">
        <f t="shared" si="7"/>
        <v>0</v>
      </c>
      <c r="AF44" s="215">
        <f t="shared" si="7"/>
        <v>0</v>
      </c>
      <c r="AG44" s="215">
        <f t="shared" si="7"/>
        <v>0</v>
      </c>
      <c r="AH44" s="215">
        <f t="shared" si="7"/>
        <v>0</v>
      </c>
      <c r="AI44" s="215">
        <f t="shared" si="7"/>
        <v>0</v>
      </c>
      <c r="AJ44" s="215"/>
      <c r="AK44" s="215"/>
      <c r="AL44" s="215"/>
    </row>
    <row r="47" spans="1:38" x14ac:dyDescent="0.2">
      <c r="A47" s="234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39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73">
        <v>26</v>
      </c>
      <c r="B49" s="141" t="s">
        <v>578</v>
      </c>
      <c r="C49" s="66">
        <v>3</v>
      </c>
      <c r="D49" s="66">
        <v>2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1</v>
      </c>
      <c r="K49" s="66">
        <v>1</v>
      </c>
      <c r="L49" s="66">
        <v>0</v>
      </c>
      <c r="M49" s="66">
        <v>0</v>
      </c>
      <c r="N49" s="66">
        <v>0</v>
      </c>
      <c r="O49" s="66">
        <v>0</v>
      </c>
      <c r="P49" s="66">
        <v>1</v>
      </c>
      <c r="Q49" s="68">
        <v>0</v>
      </c>
      <c r="R49" s="69">
        <v>3</v>
      </c>
      <c r="S49" s="69">
        <v>0</v>
      </c>
      <c r="T49" s="69">
        <v>0</v>
      </c>
      <c r="U49" s="68">
        <v>0</v>
      </c>
      <c r="V49" s="70">
        <v>0</v>
      </c>
      <c r="W49" s="71">
        <v>0</v>
      </c>
      <c r="X49" s="72">
        <v>0</v>
      </c>
      <c r="Y49" s="73">
        <v>0</v>
      </c>
      <c r="Z49" s="73">
        <v>0</v>
      </c>
      <c r="AA49" s="73">
        <v>0</v>
      </c>
      <c r="AB49" s="74">
        <v>0</v>
      </c>
      <c r="AC49" s="75">
        <v>0</v>
      </c>
      <c r="AD49" s="75">
        <v>0</v>
      </c>
      <c r="AE49" s="75">
        <v>0</v>
      </c>
      <c r="AF49" s="75">
        <v>0</v>
      </c>
      <c r="AG49" s="75">
        <v>1</v>
      </c>
      <c r="AH49" s="75">
        <v>1</v>
      </c>
      <c r="AI49" s="75">
        <v>7</v>
      </c>
      <c r="AJ49" s="137">
        <v>9</v>
      </c>
      <c r="AK49" s="137" t="s">
        <v>163</v>
      </c>
      <c r="AL49" s="137" t="s">
        <v>582</v>
      </c>
    </row>
    <row r="50" spans="1:38" ht="13.5" thickBot="1" x14ac:dyDescent="0.25">
      <c r="A50" s="77">
        <v>27</v>
      </c>
      <c r="B50" s="145" t="s">
        <v>296</v>
      </c>
      <c r="C50" s="77">
        <v>3</v>
      </c>
      <c r="D50" s="77">
        <v>1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1</v>
      </c>
      <c r="L50" s="77">
        <v>1</v>
      </c>
      <c r="M50" s="77">
        <v>1</v>
      </c>
      <c r="N50" s="77">
        <v>0</v>
      </c>
      <c r="O50" s="77">
        <v>0</v>
      </c>
      <c r="P50" s="77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80">
        <v>0</v>
      </c>
      <c r="W50" s="80">
        <v>0.66666666666666663</v>
      </c>
      <c r="X50" s="81">
        <v>0</v>
      </c>
      <c r="Y50" s="77">
        <v>0</v>
      </c>
      <c r="Z50" s="77">
        <v>0</v>
      </c>
      <c r="AA50" s="77">
        <v>0</v>
      </c>
      <c r="AB50" s="113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1</v>
      </c>
      <c r="AH50" s="76">
        <v>1</v>
      </c>
      <c r="AI50" s="76">
        <v>7</v>
      </c>
      <c r="AJ50" s="77">
        <v>9</v>
      </c>
      <c r="AK50" s="77" t="s">
        <v>163</v>
      </c>
      <c r="AL50" s="77" t="s">
        <v>595</v>
      </c>
    </row>
    <row r="51" spans="1:38" s="172" customFormat="1" x14ac:dyDescent="0.2">
      <c r="B51" s="173"/>
      <c r="C51" s="218">
        <f>SUM(C49:C50)</f>
        <v>6</v>
      </c>
      <c r="D51" s="218">
        <f t="shared" ref="D51:U51" si="8">SUM(D49:D50)</f>
        <v>3</v>
      </c>
      <c r="E51" s="218">
        <f t="shared" si="8"/>
        <v>0</v>
      </c>
      <c r="F51" s="218">
        <f t="shared" si="8"/>
        <v>0</v>
      </c>
      <c r="G51" s="218">
        <f t="shared" si="8"/>
        <v>0</v>
      </c>
      <c r="H51" s="218">
        <f t="shared" si="8"/>
        <v>0</v>
      </c>
      <c r="I51" s="218">
        <f t="shared" si="8"/>
        <v>0</v>
      </c>
      <c r="J51" s="218">
        <f t="shared" si="8"/>
        <v>1</v>
      </c>
      <c r="K51" s="218">
        <f t="shared" si="8"/>
        <v>2</v>
      </c>
      <c r="L51" s="218">
        <f t="shared" si="8"/>
        <v>1</v>
      </c>
      <c r="M51" s="218">
        <f t="shared" si="8"/>
        <v>1</v>
      </c>
      <c r="N51" s="218">
        <f t="shared" si="8"/>
        <v>0</v>
      </c>
      <c r="O51" s="218">
        <f t="shared" si="8"/>
        <v>0</v>
      </c>
      <c r="P51" s="218">
        <f t="shared" si="8"/>
        <v>1</v>
      </c>
      <c r="Q51" s="218">
        <f t="shared" si="8"/>
        <v>0</v>
      </c>
      <c r="R51" s="218">
        <f t="shared" si="8"/>
        <v>3</v>
      </c>
      <c r="S51" s="218">
        <f t="shared" si="8"/>
        <v>0</v>
      </c>
      <c r="T51" s="218">
        <f t="shared" si="8"/>
        <v>0</v>
      </c>
      <c r="U51" s="218">
        <f t="shared" si="8"/>
        <v>0</v>
      </c>
      <c r="V51" s="174">
        <f t="shared" ref="V51" si="9">F51/D51</f>
        <v>0</v>
      </c>
      <c r="W51" s="174">
        <f t="shared" ref="W51" si="10">(F51+L51+M51)/C51</f>
        <v>0.33333333333333331</v>
      </c>
      <c r="X51" s="175">
        <f t="shared" ref="X51" si="11">N51/D51</f>
        <v>0</v>
      </c>
      <c r="Y51" s="218">
        <v>0</v>
      </c>
      <c r="Z51" s="218">
        <v>0</v>
      </c>
      <c r="AA51" s="218">
        <v>0</v>
      </c>
      <c r="AB51" s="174">
        <v>0</v>
      </c>
      <c r="AC51" s="218">
        <v>0</v>
      </c>
      <c r="AD51" s="218">
        <v>0</v>
      </c>
      <c r="AE51" s="218">
        <v>0</v>
      </c>
      <c r="AF51" s="218">
        <v>0</v>
      </c>
      <c r="AG51" s="218">
        <v>2</v>
      </c>
      <c r="AH51" s="218">
        <v>2</v>
      </c>
      <c r="AI51" s="218">
        <v>14</v>
      </c>
      <c r="AJ51" s="218"/>
      <c r="AK51" s="218"/>
      <c r="AL51" s="218"/>
    </row>
  </sheetData>
  <mergeCells count="3">
    <mergeCell ref="A1:AL1"/>
    <mergeCell ref="A32:AL32"/>
    <mergeCell ref="A47:AL47"/>
  </mergeCells>
  <pageMargins left="0.7" right="0.7" top="0.75" bottom="0.75" header="0.3" footer="0.3"/>
  <pageSetup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="70" zoomScaleNormal="70" workbookViewId="0">
      <selection activeCell="F26" sqref="F26"/>
    </sheetView>
  </sheetViews>
  <sheetFormatPr defaultColWidth="8.85546875" defaultRowHeight="12.75" x14ac:dyDescent="0.2"/>
  <cols>
    <col min="1" max="1" width="9.7109375" style="67" customWidth="1"/>
    <col min="2" max="2" width="26" style="144" bestFit="1" customWidth="1"/>
    <col min="3" max="4" width="4.28515625" style="67" bestFit="1" customWidth="1"/>
    <col min="5" max="6" width="3.7109375" style="67" bestFit="1" customWidth="1"/>
    <col min="7" max="7" width="3.85546875" style="67" bestFit="1" customWidth="1"/>
    <col min="8" max="8" width="4" style="67" bestFit="1" customWidth="1"/>
    <col min="9" max="9" width="4.28515625" style="67" bestFit="1" customWidth="1"/>
    <col min="10" max="10" width="4.85546875" style="67" bestFit="1" customWidth="1"/>
    <col min="11" max="11" width="4.42578125" style="67" bestFit="1" customWidth="1"/>
    <col min="12" max="12" width="4.28515625" style="67" bestFit="1" customWidth="1"/>
    <col min="13" max="13" width="5.42578125" style="67" bestFit="1" customWidth="1"/>
    <col min="14" max="14" width="4.140625" style="67" bestFit="1" customWidth="1"/>
    <col min="15" max="15" width="5.42578125" style="67" bestFit="1" customWidth="1"/>
    <col min="16" max="16" width="4.140625" style="67" bestFit="1" customWidth="1"/>
    <col min="17" max="18" width="5.28515625" style="67" bestFit="1" customWidth="1"/>
    <col min="19" max="19" width="6" style="67" bestFit="1" customWidth="1"/>
    <col min="20" max="21" width="4.28515625" style="67" bestFit="1" customWidth="1"/>
    <col min="22" max="23" width="7.28515625" style="111" bestFit="1" customWidth="1"/>
    <col min="24" max="24" width="7.42578125" style="111" bestFit="1" customWidth="1"/>
    <col min="25" max="25" width="4.42578125" style="67" bestFit="1" customWidth="1"/>
    <col min="26" max="27" width="3.7109375" style="67" bestFit="1" customWidth="1"/>
    <col min="28" max="28" width="8.28515625" style="67" bestFit="1" customWidth="1"/>
    <col min="29" max="29" width="4.28515625" style="67" bestFit="1" customWidth="1"/>
    <col min="30" max="31" width="4.140625" style="67" bestFit="1" customWidth="1"/>
    <col min="32" max="32" width="4" style="67" bestFit="1" customWidth="1"/>
    <col min="33" max="33" width="4.28515625" style="67" bestFit="1" customWidth="1"/>
    <col min="34" max="34" width="4.140625" style="67" bestFit="1" customWidth="1"/>
    <col min="35" max="35" width="5.7109375" style="67" bestFit="1" customWidth="1"/>
    <col min="36" max="36" width="9.7109375" style="67" customWidth="1"/>
    <col min="37" max="37" width="12.42578125" style="67" bestFit="1" customWidth="1"/>
    <col min="38" max="38" width="29.7109375" style="67" bestFit="1" customWidth="1"/>
    <col min="39" max="16384" width="8.85546875" style="67"/>
  </cols>
  <sheetData>
    <row r="1" spans="1:40" ht="18" x14ac:dyDescent="0.25">
      <c r="A1" s="239" t="s">
        <v>372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0" ht="13.5" thickBot="1" x14ac:dyDescent="0.25">
      <c r="A2" s="136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66">
        <v>1</v>
      </c>
      <c r="B3" s="141" t="s">
        <v>289</v>
      </c>
      <c r="C3" s="66">
        <v>4</v>
      </c>
      <c r="D3" s="66">
        <v>2</v>
      </c>
      <c r="E3" s="66">
        <v>1</v>
      </c>
      <c r="F3" s="66">
        <v>1</v>
      </c>
      <c r="G3" s="66">
        <v>0</v>
      </c>
      <c r="H3" s="66">
        <v>0</v>
      </c>
      <c r="I3" s="66">
        <v>0</v>
      </c>
      <c r="J3" s="66">
        <v>1</v>
      </c>
      <c r="K3" s="66">
        <v>0</v>
      </c>
      <c r="L3" s="66">
        <v>1</v>
      </c>
      <c r="M3" s="66">
        <v>1</v>
      </c>
      <c r="N3" s="66">
        <v>1</v>
      </c>
      <c r="O3" s="66">
        <v>0</v>
      </c>
      <c r="P3" s="66">
        <v>1</v>
      </c>
      <c r="Q3" s="68">
        <v>0</v>
      </c>
      <c r="R3" s="69">
        <v>2</v>
      </c>
      <c r="S3" s="69">
        <v>0</v>
      </c>
      <c r="T3" s="69">
        <v>0</v>
      </c>
      <c r="U3" s="68">
        <v>0</v>
      </c>
      <c r="V3" s="70">
        <f>F3/D3</f>
        <v>0.5</v>
      </c>
      <c r="W3" s="71">
        <f>(F3+L3+M3)/C3</f>
        <v>0.75</v>
      </c>
      <c r="X3" s="72">
        <f>N3/D3</f>
        <v>0.5</v>
      </c>
      <c r="Y3" s="73">
        <v>0</v>
      </c>
      <c r="Z3" s="73">
        <v>1</v>
      </c>
      <c r="AA3" s="73">
        <v>0</v>
      </c>
      <c r="AB3" s="74">
        <f>(Y3+Z3)/(Y3+Z3+AA3)</f>
        <v>1</v>
      </c>
      <c r="AC3" s="75">
        <v>0</v>
      </c>
      <c r="AD3" s="75">
        <v>0</v>
      </c>
      <c r="AE3" s="75">
        <v>0</v>
      </c>
      <c r="AF3" s="75">
        <v>0</v>
      </c>
      <c r="AG3" s="75">
        <v>1</v>
      </c>
      <c r="AH3" s="75">
        <v>1</v>
      </c>
      <c r="AI3" s="75">
        <v>7</v>
      </c>
      <c r="AJ3" s="66">
        <v>4</v>
      </c>
      <c r="AK3" s="137" t="s">
        <v>160</v>
      </c>
      <c r="AL3" s="137" t="s">
        <v>233</v>
      </c>
    </row>
    <row r="4" spans="1:40" x14ac:dyDescent="0.2">
      <c r="A4" s="66">
        <v>2</v>
      </c>
      <c r="B4" s="141" t="s">
        <v>290</v>
      </c>
      <c r="C4" s="66">
        <v>4</v>
      </c>
      <c r="D4" s="66">
        <v>4</v>
      </c>
      <c r="E4" s="66">
        <v>1</v>
      </c>
      <c r="F4" s="66">
        <v>1</v>
      </c>
      <c r="G4" s="66">
        <v>1</v>
      </c>
      <c r="H4" s="66">
        <v>0</v>
      </c>
      <c r="I4" s="66">
        <v>0</v>
      </c>
      <c r="J4" s="66">
        <v>1</v>
      </c>
      <c r="K4" s="66">
        <v>1</v>
      </c>
      <c r="L4" s="66">
        <v>0</v>
      </c>
      <c r="M4" s="66">
        <v>0</v>
      </c>
      <c r="N4" s="66">
        <v>2</v>
      </c>
      <c r="O4" s="66">
        <v>0</v>
      </c>
      <c r="P4" s="66">
        <v>0</v>
      </c>
      <c r="Q4" s="68">
        <v>0</v>
      </c>
      <c r="R4" s="69">
        <v>1</v>
      </c>
      <c r="S4" s="69">
        <v>0</v>
      </c>
      <c r="T4" s="69">
        <v>0</v>
      </c>
      <c r="U4" s="68">
        <v>0</v>
      </c>
      <c r="V4" s="70">
        <f t="shared" ref="V4" si="0">F4/D4</f>
        <v>0.25</v>
      </c>
      <c r="W4" s="71">
        <f t="shared" ref="W4" si="1">(F4+L4+M4)/C4</f>
        <v>0.25</v>
      </c>
      <c r="X4" s="72">
        <f t="shared" ref="X4" si="2">N4/D4</f>
        <v>0.5</v>
      </c>
      <c r="Y4" s="73">
        <v>4</v>
      </c>
      <c r="Z4" s="73">
        <v>0</v>
      </c>
      <c r="AA4" s="73">
        <v>0</v>
      </c>
      <c r="AB4" s="74">
        <f t="shared" ref="AB4:AB25" si="3">(Y4+Z4)/(Y4+Z4+AA4)</f>
        <v>1</v>
      </c>
      <c r="AC4" s="75">
        <v>0</v>
      </c>
      <c r="AD4" s="75">
        <v>0</v>
      </c>
      <c r="AE4" s="75">
        <v>0</v>
      </c>
      <c r="AF4" s="75">
        <v>0</v>
      </c>
      <c r="AG4" s="75">
        <v>1</v>
      </c>
      <c r="AH4" s="75">
        <v>1</v>
      </c>
      <c r="AI4" s="75">
        <v>7</v>
      </c>
      <c r="AJ4" s="66">
        <v>4</v>
      </c>
      <c r="AK4" s="137" t="s">
        <v>152</v>
      </c>
      <c r="AL4" s="137" t="s">
        <v>241</v>
      </c>
    </row>
    <row r="5" spans="1:40" x14ac:dyDescent="0.2">
      <c r="A5" s="66">
        <v>3</v>
      </c>
      <c r="B5" s="141" t="s">
        <v>291</v>
      </c>
      <c r="C5" s="66">
        <v>4</v>
      </c>
      <c r="D5" s="66">
        <v>3</v>
      </c>
      <c r="E5" s="66">
        <v>1</v>
      </c>
      <c r="F5" s="66">
        <v>1</v>
      </c>
      <c r="G5" s="66">
        <v>0</v>
      </c>
      <c r="H5" s="66">
        <v>1</v>
      </c>
      <c r="I5" s="66">
        <v>0</v>
      </c>
      <c r="J5" s="66">
        <v>1</v>
      </c>
      <c r="K5" s="66">
        <v>1</v>
      </c>
      <c r="L5" s="66">
        <v>1</v>
      </c>
      <c r="M5" s="66">
        <v>0</v>
      </c>
      <c r="N5" s="66">
        <v>3</v>
      </c>
      <c r="O5" s="66">
        <v>1</v>
      </c>
      <c r="P5" s="66">
        <v>0</v>
      </c>
      <c r="Q5" s="68">
        <v>0</v>
      </c>
      <c r="R5" s="69">
        <v>1</v>
      </c>
      <c r="S5" s="69">
        <v>0</v>
      </c>
      <c r="T5" s="69">
        <v>2</v>
      </c>
      <c r="U5" s="68">
        <v>1</v>
      </c>
      <c r="V5" s="70">
        <f t="shared" ref="V5:V22" si="4">F5/D5</f>
        <v>0.33333333333333331</v>
      </c>
      <c r="W5" s="71">
        <f t="shared" ref="W5:W22" si="5">(F5+L5+M5)/C5</f>
        <v>0.5</v>
      </c>
      <c r="X5" s="72">
        <f t="shared" ref="X5:X22" si="6">N5/D5</f>
        <v>1</v>
      </c>
      <c r="Y5" s="73">
        <v>2</v>
      </c>
      <c r="Z5" s="73">
        <v>0</v>
      </c>
      <c r="AA5" s="73">
        <v>1</v>
      </c>
      <c r="AB5" s="74">
        <f t="shared" si="3"/>
        <v>0.66666666666666663</v>
      </c>
      <c r="AC5" s="75">
        <v>0</v>
      </c>
      <c r="AD5" s="75">
        <v>0</v>
      </c>
      <c r="AE5" s="75">
        <v>0</v>
      </c>
      <c r="AF5" s="75">
        <v>0</v>
      </c>
      <c r="AG5" s="75">
        <v>1</v>
      </c>
      <c r="AH5" s="75">
        <v>1</v>
      </c>
      <c r="AI5" s="75">
        <v>7</v>
      </c>
      <c r="AJ5" s="66">
        <v>5</v>
      </c>
      <c r="AK5" s="137" t="s">
        <v>286</v>
      </c>
      <c r="AL5" s="137" t="s">
        <v>255</v>
      </c>
    </row>
    <row r="6" spans="1:40" x14ac:dyDescent="0.2">
      <c r="A6" s="66">
        <v>4</v>
      </c>
      <c r="B6" s="141" t="s">
        <v>292</v>
      </c>
      <c r="C6" s="66">
        <v>3</v>
      </c>
      <c r="D6" s="66">
        <v>2</v>
      </c>
      <c r="E6" s="66">
        <v>2</v>
      </c>
      <c r="F6" s="66">
        <v>2</v>
      </c>
      <c r="G6" s="66">
        <v>0</v>
      </c>
      <c r="H6" s="66">
        <v>0</v>
      </c>
      <c r="I6" s="66">
        <v>0</v>
      </c>
      <c r="J6" s="66">
        <v>2</v>
      </c>
      <c r="K6" s="66">
        <v>0</v>
      </c>
      <c r="L6" s="66">
        <v>0</v>
      </c>
      <c r="M6" s="66">
        <v>0</v>
      </c>
      <c r="N6" s="66">
        <v>2</v>
      </c>
      <c r="O6" s="66">
        <v>0</v>
      </c>
      <c r="P6" s="66">
        <v>1</v>
      </c>
      <c r="Q6" s="68">
        <v>0</v>
      </c>
      <c r="R6" s="69">
        <v>0</v>
      </c>
      <c r="S6" s="69">
        <v>0</v>
      </c>
      <c r="T6" s="69">
        <v>1</v>
      </c>
      <c r="U6" s="68">
        <v>0</v>
      </c>
      <c r="V6" s="70">
        <f t="shared" si="4"/>
        <v>1</v>
      </c>
      <c r="W6" s="71">
        <f t="shared" si="5"/>
        <v>0.66666666666666663</v>
      </c>
      <c r="X6" s="72">
        <f t="shared" si="6"/>
        <v>1</v>
      </c>
      <c r="Y6" s="73">
        <v>2</v>
      </c>
      <c r="Z6" s="73">
        <v>1</v>
      </c>
      <c r="AA6" s="73">
        <v>0</v>
      </c>
      <c r="AB6" s="74">
        <v>1</v>
      </c>
      <c r="AC6" s="75">
        <v>0</v>
      </c>
      <c r="AD6" s="75">
        <v>0</v>
      </c>
      <c r="AE6" s="75">
        <v>0</v>
      </c>
      <c r="AF6" s="75">
        <v>0</v>
      </c>
      <c r="AG6" s="75">
        <v>1</v>
      </c>
      <c r="AH6" s="75">
        <v>1</v>
      </c>
      <c r="AI6" s="75">
        <v>5</v>
      </c>
      <c r="AJ6" s="66">
        <v>5</v>
      </c>
      <c r="AK6" s="137" t="s">
        <v>8</v>
      </c>
      <c r="AL6" s="137" t="s">
        <v>262</v>
      </c>
    </row>
    <row r="7" spans="1:40" x14ac:dyDescent="0.2">
      <c r="A7" s="66">
        <v>5</v>
      </c>
      <c r="B7" s="141" t="s">
        <v>293</v>
      </c>
      <c r="C7" s="66">
        <v>2</v>
      </c>
      <c r="D7" s="66">
        <v>2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2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3</v>
      </c>
      <c r="S7" s="69">
        <v>0</v>
      </c>
      <c r="T7" s="69">
        <v>0</v>
      </c>
      <c r="U7" s="68">
        <v>0</v>
      </c>
      <c r="V7" s="70">
        <f t="shared" si="4"/>
        <v>0</v>
      </c>
      <c r="W7" s="71">
        <f t="shared" si="5"/>
        <v>0</v>
      </c>
      <c r="X7" s="72">
        <f t="shared" si="6"/>
        <v>0</v>
      </c>
      <c r="Y7" s="73">
        <v>1</v>
      </c>
      <c r="Z7" s="73">
        <v>4</v>
      </c>
      <c r="AA7" s="73">
        <v>0</v>
      </c>
      <c r="AB7" s="74">
        <f t="shared" si="3"/>
        <v>1</v>
      </c>
      <c r="AC7" s="75">
        <v>0</v>
      </c>
      <c r="AD7" s="75">
        <v>0</v>
      </c>
      <c r="AE7" s="75">
        <v>0</v>
      </c>
      <c r="AF7" s="75">
        <v>0</v>
      </c>
      <c r="AG7" s="75">
        <v>1</v>
      </c>
      <c r="AH7" s="75">
        <v>1</v>
      </c>
      <c r="AI7" s="75">
        <v>5</v>
      </c>
      <c r="AJ7" s="66">
        <v>5</v>
      </c>
      <c r="AK7" s="137" t="s">
        <v>8</v>
      </c>
      <c r="AL7" s="137" t="s">
        <v>176</v>
      </c>
    </row>
    <row r="8" spans="1:40" x14ac:dyDescent="0.2">
      <c r="A8" s="66">
        <v>6</v>
      </c>
      <c r="B8" s="141" t="s">
        <v>294</v>
      </c>
      <c r="C8" s="66">
        <v>2</v>
      </c>
      <c r="D8" s="66">
        <v>2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0</v>
      </c>
      <c r="S8" s="69">
        <v>0</v>
      </c>
      <c r="T8" s="69">
        <v>0</v>
      </c>
      <c r="U8" s="68">
        <v>0</v>
      </c>
      <c r="V8" s="70">
        <f t="shared" si="4"/>
        <v>0</v>
      </c>
      <c r="W8" s="71">
        <f t="shared" si="5"/>
        <v>0</v>
      </c>
      <c r="X8" s="72">
        <f t="shared" si="6"/>
        <v>0</v>
      </c>
      <c r="Y8" s="73">
        <v>0</v>
      </c>
      <c r="Z8" s="73">
        <v>2</v>
      </c>
      <c r="AA8" s="73">
        <v>0</v>
      </c>
      <c r="AB8" s="74">
        <f t="shared" si="3"/>
        <v>1</v>
      </c>
      <c r="AC8" s="75">
        <v>0</v>
      </c>
      <c r="AD8" s="75">
        <v>0</v>
      </c>
      <c r="AE8" s="75">
        <v>0</v>
      </c>
      <c r="AF8" s="75">
        <v>0</v>
      </c>
      <c r="AG8" s="75">
        <v>1</v>
      </c>
      <c r="AH8" s="75">
        <v>1</v>
      </c>
      <c r="AI8" s="75">
        <v>6</v>
      </c>
      <c r="AJ8" s="66">
        <v>5</v>
      </c>
      <c r="AK8" s="137" t="s">
        <v>277</v>
      </c>
      <c r="AL8" s="137" t="s">
        <v>278</v>
      </c>
    </row>
    <row r="9" spans="1:40" x14ac:dyDescent="0.2">
      <c r="A9" s="66">
        <v>7</v>
      </c>
      <c r="B9" s="141" t="s">
        <v>295</v>
      </c>
      <c r="C9" s="66">
        <v>3</v>
      </c>
      <c r="D9" s="66">
        <v>3</v>
      </c>
      <c r="E9" s="66">
        <v>1</v>
      </c>
      <c r="F9" s="66">
        <v>1</v>
      </c>
      <c r="G9" s="66">
        <v>0</v>
      </c>
      <c r="H9" s="66">
        <v>0</v>
      </c>
      <c r="I9" s="66">
        <v>0</v>
      </c>
      <c r="J9" s="66">
        <v>0</v>
      </c>
      <c r="K9" s="66">
        <v>1</v>
      </c>
      <c r="L9" s="66">
        <v>0</v>
      </c>
      <c r="M9" s="66">
        <v>0</v>
      </c>
      <c r="N9" s="66">
        <v>1</v>
      </c>
      <c r="O9" s="66">
        <v>1</v>
      </c>
      <c r="P9" s="66">
        <v>0</v>
      </c>
      <c r="Q9" s="68">
        <v>0</v>
      </c>
      <c r="R9" s="69">
        <v>3</v>
      </c>
      <c r="S9" s="69">
        <v>0</v>
      </c>
      <c r="T9" s="69">
        <v>1</v>
      </c>
      <c r="U9" s="68">
        <v>0</v>
      </c>
      <c r="V9" s="70">
        <f t="shared" si="4"/>
        <v>0.33333333333333331</v>
      </c>
      <c r="W9" s="71">
        <f t="shared" si="5"/>
        <v>0.33333333333333331</v>
      </c>
      <c r="X9" s="72">
        <f t="shared" si="6"/>
        <v>0.33333333333333331</v>
      </c>
      <c r="Y9" s="73">
        <v>0</v>
      </c>
      <c r="Z9" s="73">
        <v>0</v>
      </c>
      <c r="AA9" s="73">
        <v>0</v>
      </c>
      <c r="AB9" s="74">
        <v>0</v>
      </c>
      <c r="AC9" s="75">
        <v>0</v>
      </c>
      <c r="AD9" s="75">
        <v>0</v>
      </c>
      <c r="AE9" s="75">
        <v>0</v>
      </c>
      <c r="AF9" s="75">
        <v>0</v>
      </c>
      <c r="AG9" s="75">
        <v>1</v>
      </c>
      <c r="AH9" s="75">
        <v>1</v>
      </c>
      <c r="AI9" s="75">
        <v>4</v>
      </c>
      <c r="AJ9" s="66">
        <v>5</v>
      </c>
      <c r="AK9" s="137" t="s">
        <v>163</v>
      </c>
      <c r="AL9" s="137" t="s">
        <v>302</v>
      </c>
    </row>
    <row r="10" spans="1:40" x14ac:dyDescent="0.2">
      <c r="A10" s="66">
        <v>8</v>
      </c>
      <c r="B10" s="141" t="s">
        <v>296</v>
      </c>
      <c r="C10" s="66">
        <v>5</v>
      </c>
      <c r="D10" s="66">
        <v>4</v>
      </c>
      <c r="E10" s="66">
        <v>3</v>
      </c>
      <c r="F10" s="66">
        <v>2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1</v>
      </c>
      <c r="N10" s="66">
        <v>2</v>
      </c>
      <c r="O10" s="66">
        <v>0</v>
      </c>
      <c r="P10" s="66">
        <v>0</v>
      </c>
      <c r="Q10" s="68">
        <v>0</v>
      </c>
      <c r="R10" s="69">
        <v>2</v>
      </c>
      <c r="S10" s="69">
        <v>0</v>
      </c>
      <c r="T10" s="69">
        <v>1</v>
      </c>
      <c r="U10" s="68">
        <v>0</v>
      </c>
      <c r="V10" s="70">
        <f t="shared" si="4"/>
        <v>0.5</v>
      </c>
      <c r="W10" s="71">
        <f t="shared" si="5"/>
        <v>0.6</v>
      </c>
      <c r="X10" s="72">
        <f t="shared" si="6"/>
        <v>0.5</v>
      </c>
      <c r="Y10" s="73">
        <v>1</v>
      </c>
      <c r="Z10" s="73">
        <v>1</v>
      </c>
      <c r="AA10" s="73">
        <v>2</v>
      </c>
      <c r="AB10" s="74">
        <f t="shared" si="3"/>
        <v>0.5</v>
      </c>
      <c r="AC10" s="75">
        <v>0</v>
      </c>
      <c r="AD10" s="75">
        <v>0</v>
      </c>
      <c r="AE10" s="75">
        <v>0</v>
      </c>
      <c r="AF10" s="75">
        <v>0</v>
      </c>
      <c r="AG10" s="75">
        <v>1</v>
      </c>
      <c r="AH10" s="75">
        <v>1</v>
      </c>
      <c r="AI10" s="75">
        <v>7</v>
      </c>
      <c r="AJ10" s="66">
        <v>5</v>
      </c>
      <c r="AK10" s="137" t="s">
        <v>329</v>
      </c>
      <c r="AL10" s="137" t="s">
        <v>319</v>
      </c>
    </row>
    <row r="11" spans="1:40" x14ac:dyDescent="0.2">
      <c r="A11" s="66">
        <v>9</v>
      </c>
      <c r="B11" s="141" t="s">
        <v>297</v>
      </c>
      <c r="C11" s="66">
        <v>3</v>
      </c>
      <c r="D11" s="66">
        <v>2</v>
      </c>
      <c r="E11" s="66">
        <v>1</v>
      </c>
      <c r="F11" s="66">
        <v>1</v>
      </c>
      <c r="G11" s="66">
        <v>1</v>
      </c>
      <c r="H11" s="66">
        <v>0</v>
      </c>
      <c r="I11" s="66">
        <v>0</v>
      </c>
      <c r="J11" s="66">
        <v>1</v>
      </c>
      <c r="K11" s="66">
        <v>0</v>
      </c>
      <c r="L11" s="66">
        <v>0</v>
      </c>
      <c r="M11" s="66">
        <v>0</v>
      </c>
      <c r="N11" s="66">
        <v>2</v>
      </c>
      <c r="O11" s="66">
        <v>0</v>
      </c>
      <c r="P11" s="66">
        <v>1</v>
      </c>
      <c r="Q11" s="68">
        <v>0</v>
      </c>
      <c r="R11" s="69">
        <v>1</v>
      </c>
      <c r="S11" s="69">
        <v>0</v>
      </c>
      <c r="T11" s="69">
        <v>0</v>
      </c>
      <c r="U11" s="68">
        <v>0</v>
      </c>
      <c r="V11" s="70">
        <f t="shared" si="4"/>
        <v>0.5</v>
      </c>
      <c r="W11" s="71">
        <f t="shared" si="5"/>
        <v>0.33333333333333331</v>
      </c>
      <c r="X11" s="72">
        <f t="shared" si="6"/>
        <v>1</v>
      </c>
      <c r="Y11" s="73">
        <v>1</v>
      </c>
      <c r="Z11" s="73">
        <v>0</v>
      </c>
      <c r="AA11" s="73">
        <v>0</v>
      </c>
      <c r="AB11" s="74">
        <f t="shared" si="3"/>
        <v>1</v>
      </c>
      <c r="AC11" s="75">
        <v>0</v>
      </c>
      <c r="AD11" s="75">
        <v>0</v>
      </c>
      <c r="AE11" s="75">
        <v>0</v>
      </c>
      <c r="AF11" s="75">
        <v>0</v>
      </c>
      <c r="AG11" s="75">
        <v>1</v>
      </c>
      <c r="AH11" s="75">
        <v>1</v>
      </c>
      <c r="AI11" s="75">
        <v>6</v>
      </c>
      <c r="AJ11" s="75">
        <v>6</v>
      </c>
      <c r="AK11" s="18" t="s">
        <v>156</v>
      </c>
      <c r="AL11" s="18" t="s">
        <v>334</v>
      </c>
    </row>
    <row r="12" spans="1:40" x14ac:dyDescent="0.2">
      <c r="A12" s="66">
        <v>10</v>
      </c>
      <c r="B12" s="141" t="s">
        <v>298</v>
      </c>
      <c r="C12" s="66">
        <v>3</v>
      </c>
      <c r="D12" s="66">
        <v>2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1</v>
      </c>
      <c r="K12" s="66">
        <v>1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8">
        <v>1</v>
      </c>
      <c r="R12" s="69">
        <v>0</v>
      </c>
      <c r="S12" s="69">
        <v>0</v>
      </c>
      <c r="T12" s="69">
        <v>0</v>
      </c>
      <c r="U12" s="84">
        <v>0</v>
      </c>
      <c r="V12" s="70">
        <f t="shared" si="4"/>
        <v>0</v>
      </c>
      <c r="W12" s="71">
        <f t="shared" si="5"/>
        <v>0</v>
      </c>
      <c r="X12" s="72">
        <f t="shared" si="6"/>
        <v>0</v>
      </c>
      <c r="Y12" s="73">
        <v>1</v>
      </c>
      <c r="Z12" s="73">
        <v>4</v>
      </c>
      <c r="AA12" s="73">
        <v>0</v>
      </c>
      <c r="AB12" s="74">
        <f t="shared" si="3"/>
        <v>1</v>
      </c>
      <c r="AC12" s="73">
        <v>0</v>
      </c>
      <c r="AD12" s="73">
        <v>0</v>
      </c>
      <c r="AE12" s="73">
        <v>0</v>
      </c>
      <c r="AF12" s="73">
        <v>0</v>
      </c>
      <c r="AG12" s="66">
        <v>1</v>
      </c>
      <c r="AH12" s="66">
        <v>1</v>
      </c>
      <c r="AI12" s="66">
        <v>8</v>
      </c>
      <c r="AJ12" s="66">
        <v>6</v>
      </c>
      <c r="AK12" s="137" t="s">
        <v>160</v>
      </c>
      <c r="AL12" s="137" t="s">
        <v>343</v>
      </c>
    </row>
    <row r="13" spans="1:40" x14ac:dyDescent="0.2">
      <c r="A13" s="66">
        <v>11</v>
      </c>
      <c r="B13" s="141" t="s">
        <v>298</v>
      </c>
      <c r="C13" s="66">
        <v>5</v>
      </c>
      <c r="D13" s="66">
        <v>4</v>
      </c>
      <c r="E13" s="66">
        <v>2</v>
      </c>
      <c r="F13" s="66">
        <v>2</v>
      </c>
      <c r="G13" s="66">
        <v>0</v>
      </c>
      <c r="H13" s="66">
        <v>0</v>
      </c>
      <c r="I13" s="66">
        <v>0</v>
      </c>
      <c r="J13" s="66">
        <v>2</v>
      </c>
      <c r="K13" s="66">
        <v>0</v>
      </c>
      <c r="L13" s="66">
        <v>1</v>
      </c>
      <c r="M13" s="66">
        <v>0</v>
      </c>
      <c r="N13" s="66">
        <v>2</v>
      </c>
      <c r="O13" s="66">
        <v>0</v>
      </c>
      <c r="P13" s="66">
        <v>0</v>
      </c>
      <c r="Q13" s="68">
        <v>0</v>
      </c>
      <c r="R13" s="69">
        <v>1</v>
      </c>
      <c r="S13" s="69">
        <v>0</v>
      </c>
      <c r="T13" s="69">
        <v>0</v>
      </c>
      <c r="U13" s="84">
        <v>0</v>
      </c>
      <c r="V13" s="70">
        <f t="shared" si="4"/>
        <v>0.5</v>
      </c>
      <c r="W13" s="71">
        <f t="shared" si="5"/>
        <v>0.6</v>
      </c>
      <c r="X13" s="72">
        <f t="shared" si="6"/>
        <v>0.5</v>
      </c>
      <c r="Y13" s="73">
        <v>3</v>
      </c>
      <c r="Z13" s="73">
        <v>0</v>
      </c>
      <c r="AA13" s="73">
        <v>0</v>
      </c>
      <c r="AB13" s="74">
        <f t="shared" si="3"/>
        <v>1</v>
      </c>
      <c r="AC13" s="73">
        <v>0</v>
      </c>
      <c r="AD13" s="73">
        <v>0</v>
      </c>
      <c r="AE13" s="73">
        <v>0</v>
      </c>
      <c r="AF13" s="73">
        <v>0</v>
      </c>
      <c r="AG13" s="66">
        <v>1</v>
      </c>
      <c r="AH13" s="66">
        <v>1</v>
      </c>
      <c r="AI13" s="66">
        <v>7</v>
      </c>
      <c r="AJ13" s="66">
        <v>6</v>
      </c>
      <c r="AK13" s="137" t="s">
        <v>152</v>
      </c>
      <c r="AL13" s="137" t="s">
        <v>352</v>
      </c>
    </row>
    <row r="14" spans="1:40" x14ac:dyDescent="0.2">
      <c r="A14" s="66">
        <v>12</v>
      </c>
      <c r="B14" s="161" t="s">
        <v>374</v>
      </c>
      <c r="C14" s="73">
        <v>3</v>
      </c>
      <c r="D14" s="73">
        <v>3</v>
      </c>
      <c r="E14" s="73">
        <v>1</v>
      </c>
      <c r="F14" s="73">
        <v>2</v>
      </c>
      <c r="G14" s="73">
        <v>1</v>
      </c>
      <c r="H14" s="73">
        <v>0</v>
      </c>
      <c r="I14" s="73">
        <v>0</v>
      </c>
      <c r="J14" s="73">
        <v>1</v>
      </c>
      <c r="K14" s="73">
        <v>1</v>
      </c>
      <c r="L14" s="73">
        <v>0</v>
      </c>
      <c r="M14" s="73">
        <v>0</v>
      </c>
      <c r="N14" s="73">
        <v>3</v>
      </c>
      <c r="O14" s="73">
        <v>0</v>
      </c>
      <c r="P14" s="73">
        <v>0</v>
      </c>
      <c r="Q14" s="68">
        <v>0</v>
      </c>
      <c r="R14" s="68">
        <v>1</v>
      </c>
      <c r="S14" s="68">
        <v>0</v>
      </c>
      <c r="T14" s="68">
        <v>0</v>
      </c>
      <c r="U14" s="84">
        <v>0</v>
      </c>
      <c r="V14" s="70">
        <f t="shared" si="4"/>
        <v>0.66666666666666663</v>
      </c>
      <c r="W14" s="71">
        <f t="shared" si="5"/>
        <v>0.66666666666666663</v>
      </c>
      <c r="X14" s="72">
        <f t="shared" si="6"/>
        <v>1</v>
      </c>
      <c r="Y14" s="73">
        <v>0</v>
      </c>
      <c r="Z14" s="73">
        <v>0</v>
      </c>
      <c r="AA14" s="73">
        <v>0</v>
      </c>
      <c r="AB14" s="74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1</v>
      </c>
      <c r="AH14" s="73">
        <v>1</v>
      </c>
      <c r="AI14" s="73">
        <v>7</v>
      </c>
      <c r="AJ14" s="73">
        <v>5</v>
      </c>
      <c r="AK14" s="162" t="s">
        <v>160</v>
      </c>
      <c r="AL14" s="162" t="s">
        <v>242</v>
      </c>
    </row>
    <row r="15" spans="1:40" x14ac:dyDescent="0.2">
      <c r="A15" s="66">
        <v>13</v>
      </c>
      <c r="B15" s="161" t="s">
        <v>374</v>
      </c>
      <c r="C15" s="75">
        <v>4</v>
      </c>
      <c r="D15" s="75">
        <v>2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2</v>
      </c>
      <c r="L15" s="75">
        <v>2</v>
      </c>
      <c r="M15" s="75">
        <v>0</v>
      </c>
      <c r="N15" s="75">
        <v>0</v>
      </c>
      <c r="O15" s="75">
        <v>0</v>
      </c>
      <c r="P15" s="75">
        <v>0</v>
      </c>
      <c r="Q15" s="84">
        <v>0</v>
      </c>
      <c r="R15" s="84">
        <v>1</v>
      </c>
      <c r="S15" s="84">
        <v>0</v>
      </c>
      <c r="T15" s="84">
        <v>0</v>
      </c>
      <c r="U15" s="84">
        <v>0</v>
      </c>
      <c r="V15" s="70">
        <f t="shared" si="4"/>
        <v>0</v>
      </c>
      <c r="W15" s="71">
        <f t="shared" si="5"/>
        <v>0.5</v>
      </c>
      <c r="X15" s="72">
        <f t="shared" si="6"/>
        <v>0</v>
      </c>
      <c r="Y15" s="75">
        <v>3</v>
      </c>
      <c r="Z15" s="75">
        <v>1</v>
      </c>
      <c r="AA15" s="75">
        <v>0</v>
      </c>
      <c r="AB15" s="74">
        <f t="shared" si="3"/>
        <v>1</v>
      </c>
      <c r="AC15" s="75">
        <v>0</v>
      </c>
      <c r="AD15" s="75">
        <v>0</v>
      </c>
      <c r="AE15" s="75">
        <v>0</v>
      </c>
      <c r="AF15" s="75">
        <v>0</v>
      </c>
      <c r="AG15" s="75">
        <v>1</v>
      </c>
      <c r="AH15" s="75">
        <v>1</v>
      </c>
      <c r="AI15" s="75">
        <v>7</v>
      </c>
      <c r="AJ15" s="75">
        <v>6</v>
      </c>
      <c r="AK15" s="18" t="s">
        <v>152</v>
      </c>
      <c r="AL15" s="18" t="s">
        <v>398</v>
      </c>
      <c r="AM15" s="112"/>
      <c r="AN15" s="112"/>
    </row>
    <row r="16" spans="1:40" x14ac:dyDescent="0.2">
      <c r="A16" s="66">
        <v>14</v>
      </c>
      <c r="B16" s="141" t="s">
        <v>399</v>
      </c>
      <c r="C16" s="73">
        <v>1</v>
      </c>
      <c r="D16" s="73">
        <v>1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68">
        <v>0</v>
      </c>
      <c r="R16" s="68">
        <v>0</v>
      </c>
      <c r="S16" s="68">
        <v>0</v>
      </c>
      <c r="T16" s="68">
        <v>0</v>
      </c>
      <c r="U16" s="84">
        <v>0</v>
      </c>
      <c r="V16" s="70">
        <f t="shared" si="4"/>
        <v>0</v>
      </c>
      <c r="W16" s="71">
        <f t="shared" si="5"/>
        <v>0</v>
      </c>
      <c r="X16" s="72">
        <f t="shared" si="6"/>
        <v>0</v>
      </c>
      <c r="Y16" s="73">
        <v>0</v>
      </c>
      <c r="Z16" s="73">
        <v>1</v>
      </c>
      <c r="AA16" s="73">
        <v>0</v>
      </c>
      <c r="AB16" s="74">
        <f t="shared" si="3"/>
        <v>1</v>
      </c>
      <c r="AC16" s="73">
        <v>0</v>
      </c>
      <c r="AD16" s="73">
        <v>0</v>
      </c>
      <c r="AE16" s="73">
        <v>0</v>
      </c>
      <c r="AF16" s="73">
        <v>0</v>
      </c>
      <c r="AG16" s="73">
        <v>1</v>
      </c>
      <c r="AH16" s="73">
        <v>1</v>
      </c>
      <c r="AI16" s="73">
        <v>3</v>
      </c>
      <c r="AJ16" s="73">
        <v>6</v>
      </c>
      <c r="AK16" s="162" t="s">
        <v>8</v>
      </c>
      <c r="AL16" s="18" t="s">
        <v>180</v>
      </c>
    </row>
    <row r="17" spans="1:38" x14ac:dyDescent="0.2">
      <c r="A17" s="66">
        <v>15</v>
      </c>
      <c r="B17" s="141" t="s">
        <v>403</v>
      </c>
      <c r="C17" s="73">
        <v>4</v>
      </c>
      <c r="D17" s="73">
        <v>2</v>
      </c>
      <c r="E17" s="73">
        <v>1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2</v>
      </c>
      <c r="M17" s="73">
        <v>0</v>
      </c>
      <c r="N17" s="73">
        <v>0</v>
      </c>
      <c r="O17" s="73">
        <v>1</v>
      </c>
      <c r="P17" s="73">
        <v>0</v>
      </c>
      <c r="Q17" s="68">
        <v>0</v>
      </c>
      <c r="R17" s="68">
        <v>0</v>
      </c>
      <c r="S17" s="68">
        <v>0</v>
      </c>
      <c r="T17" s="68">
        <v>0</v>
      </c>
      <c r="U17" s="84">
        <v>0</v>
      </c>
      <c r="V17" s="70">
        <f t="shared" si="4"/>
        <v>0</v>
      </c>
      <c r="W17" s="71">
        <f t="shared" si="5"/>
        <v>0.5</v>
      </c>
      <c r="X17" s="72">
        <f t="shared" si="6"/>
        <v>0</v>
      </c>
      <c r="Y17" s="73">
        <v>2</v>
      </c>
      <c r="Z17" s="73">
        <v>0</v>
      </c>
      <c r="AA17" s="73">
        <v>0</v>
      </c>
      <c r="AB17" s="74">
        <f t="shared" si="3"/>
        <v>1</v>
      </c>
      <c r="AC17" s="73">
        <v>0</v>
      </c>
      <c r="AD17" s="73">
        <v>0</v>
      </c>
      <c r="AE17" s="73">
        <v>0</v>
      </c>
      <c r="AF17" s="73">
        <v>0</v>
      </c>
      <c r="AG17" s="73">
        <v>1</v>
      </c>
      <c r="AH17" s="73">
        <v>1</v>
      </c>
      <c r="AI17" s="73">
        <v>7</v>
      </c>
      <c r="AJ17" s="73">
        <v>6</v>
      </c>
      <c r="AK17" s="162" t="s">
        <v>156</v>
      </c>
      <c r="AL17" s="18" t="s">
        <v>422</v>
      </c>
    </row>
    <row r="18" spans="1:38" x14ac:dyDescent="0.2">
      <c r="A18" s="66">
        <v>16</v>
      </c>
      <c r="B18" s="141" t="s">
        <v>407</v>
      </c>
      <c r="C18" s="73">
        <v>3</v>
      </c>
      <c r="D18" s="73">
        <v>3</v>
      </c>
      <c r="E18" s="73">
        <v>0</v>
      </c>
      <c r="F18" s="73">
        <v>1</v>
      </c>
      <c r="G18" s="73">
        <v>0</v>
      </c>
      <c r="H18" s="73">
        <v>0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73">
        <v>1</v>
      </c>
      <c r="O18" s="73">
        <v>0</v>
      </c>
      <c r="P18" s="73">
        <v>0</v>
      </c>
      <c r="Q18" s="68">
        <v>0</v>
      </c>
      <c r="R18" s="68">
        <v>2</v>
      </c>
      <c r="S18" s="68">
        <v>0</v>
      </c>
      <c r="T18" s="68">
        <v>1</v>
      </c>
      <c r="U18" s="84">
        <v>0</v>
      </c>
      <c r="V18" s="70">
        <f t="shared" si="4"/>
        <v>0.33333333333333331</v>
      </c>
      <c r="W18" s="71">
        <f t="shared" si="5"/>
        <v>0.33333333333333331</v>
      </c>
      <c r="X18" s="72">
        <f t="shared" si="6"/>
        <v>0.33333333333333331</v>
      </c>
      <c r="Y18" s="73">
        <v>9</v>
      </c>
      <c r="Z18" s="73">
        <v>0</v>
      </c>
      <c r="AA18" s="73">
        <v>0</v>
      </c>
      <c r="AB18" s="74">
        <f t="shared" si="3"/>
        <v>1</v>
      </c>
      <c r="AC18" s="73">
        <v>0</v>
      </c>
      <c r="AD18" s="73">
        <v>0</v>
      </c>
      <c r="AE18" s="73">
        <v>0</v>
      </c>
      <c r="AF18" s="73">
        <v>0</v>
      </c>
      <c r="AG18" s="73">
        <v>1</v>
      </c>
      <c r="AH18" s="73">
        <v>1</v>
      </c>
      <c r="AI18" s="73">
        <v>7</v>
      </c>
      <c r="AJ18" s="73">
        <v>5</v>
      </c>
      <c r="AK18" s="162" t="s">
        <v>152</v>
      </c>
      <c r="AL18" s="162" t="s">
        <v>432</v>
      </c>
    </row>
    <row r="19" spans="1:38" x14ac:dyDescent="0.2">
      <c r="A19" s="66">
        <v>17</v>
      </c>
      <c r="B19" s="141" t="s">
        <v>407</v>
      </c>
      <c r="C19" s="73">
        <v>3</v>
      </c>
      <c r="D19" s="73">
        <v>2</v>
      </c>
      <c r="E19" s="73">
        <v>1</v>
      </c>
      <c r="F19" s="73">
        <v>1</v>
      </c>
      <c r="G19" s="73">
        <v>0</v>
      </c>
      <c r="H19" s="73">
        <v>0</v>
      </c>
      <c r="I19" s="73">
        <v>0</v>
      </c>
      <c r="J19" s="73">
        <v>0</v>
      </c>
      <c r="K19" s="73">
        <v>1</v>
      </c>
      <c r="L19" s="73">
        <v>1</v>
      </c>
      <c r="M19" s="73">
        <v>0</v>
      </c>
      <c r="N19" s="73">
        <v>1</v>
      </c>
      <c r="O19" s="73">
        <v>0</v>
      </c>
      <c r="P19" s="73">
        <v>0</v>
      </c>
      <c r="Q19" s="68">
        <v>0</v>
      </c>
      <c r="R19" s="68">
        <v>1</v>
      </c>
      <c r="S19" s="68">
        <v>0</v>
      </c>
      <c r="T19" s="68">
        <v>0</v>
      </c>
      <c r="U19" s="84">
        <v>0</v>
      </c>
      <c r="V19" s="70">
        <f t="shared" si="4"/>
        <v>0.5</v>
      </c>
      <c r="W19" s="71">
        <f t="shared" si="5"/>
        <v>0.66666666666666663</v>
      </c>
      <c r="X19" s="72">
        <f t="shared" si="6"/>
        <v>0.5</v>
      </c>
      <c r="Y19" s="73">
        <v>10</v>
      </c>
      <c r="Z19" s="73">
        <v>0</v>
      </c>
      <c r="AA19" s="73">
        <v>0</v>
      </c>
      <c r="AB19" s="74">
        <f t="shared" si="3"/>
        <v>1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1</v>
      </c>
      <c r="AI19" s="73">
        <v>7</v>
      </c>
      <c r="AJ19" s="73">
        <v>5</v>
      </c>
      <c r="AK19" s="162" t="s">
        <v>152</v>
      </c>
      <c r="AL19" s="162" t="s">
        <v>442</v>
      </c>
    </row>
    <row r="20" spans="1:38" x14ac:dyDescent="0.2">
      <c r="A20" s="73">
        <v>18</v>
      </c>
      <c r="B20" s="161" t="s">
        <v>450</v>
      </c>
      <c r="C20" s="73">
        <v>3</v>
      </c>
      <c r="D20" s="73">
        <v>3</v>
      </c>
      <c r="E20" s="73">
        <v>0</v>
      </c>
      <c r="F20" s="73">
        <v>1</v>
      </c>
      <c r="G20" s="73">
        <v>0</v>
      </c>
      <c r="H20" s="73">
        <v>0</v>
      </c>
      <c r="I20" s="73">
        <v>0</v>
      </c>
      <c r="J20" s="73">
        <v>1</v>
      </c>
      <c r="K20" s="73">
        <v>0</v>
      </c>
      <c r="L20" s="73">
        <v>0</v>
      </c>
      <c r="M20" s="73">
        <v>0</v>
      </c>
      <c r="N20" s="73">
        <v>1</v>
      </c>
      <c r="O20" s="73">
        <v>0</v>
      </c>
      <c r="P20" s="73">
        <v>0</v>
      </c>
      <c r="Q20" s="68">
        <v>0</v>
      </c>
      <c r="R20" s="68">
        <v>2</v>
      </c>
      <c r="S20" s="68">
        <v>0</v>
      </c>
      <c r="T20" s="68">
        <v>1</v>
      </c>
      <c r="U20" s="84">
        <v>0</v>
      </c>
      <c r="V20" s="70">
        <f t="shared" si="4"/>
        <v>0.33333333333333331</v>
      </c>
      <c r="W20" s="71">
        <f t="shared" si="5"/>
        <v>0.33333333333333331</v>
      </c>
      <c r="X20" s="72">
        <f t="shared" si="6"/>
        <v>0.33333333333333331</v>
      </c>
      <c r="Y20" s="73">
        <v>0</v>
      </c>
      <c r="Z20" s="73">
        <v>0</v>
      </c>
      <c r="AA20" s="73">
        <v>1</v>
      </c>
      <c r="AB20" s="74">
        <f t="shared" si="3"/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1</v>
      </c>
      <c r="AH20" s="73">
        <v>1</v>
      </c>
      <c r="AI20" s="73">
        <v>7</v>
      </c>
      <c r="AJ20" s="73">
        <v>5</v>
      </c>
      <c r="AK20" s="162" t="s">
        <v>350</v>
      </c>
      <c r="AL20" s="180" t="s">
        <v>456</v>
      </c>
    </row>
    <row r="21" spans="1:38" x14ac:dyDescent="0.2">
      <c r="A21" s="73">
        <v>19</v>
      </c>
      <c r="B21" s="161" t="s">
        <v>450</v>
      </c>
      <c r="C21" s="73">
        <v>2</v>
      </c>
      <c r="D21" s="73">
        <v>1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68">
        <v>0</v>
      </c>
      <c r="R21" s="68">
        <v>1</v>
      </c>
      <c r="S21" s="68">
        <v>0</v>
      </c>
      <c r="T21" s="68">
        <v>0</v>
      </c>
      <c r="U21" s="84">
        <v>0</v>
      </c>
      <c r="V21" s="70">
        <f t="shared" si="4"/>
        <v>0</v>
      </c>
      <c r="W21" s="71">
        <f t="shared" si="5"/>
        <v>0.5</v>
      </c>
      <c r="X21" s="72">
        <f t="shared" si="6"/>
        <v>0</v>
      </c>
      <c r="Y21" s="73">
        <v>1</v>
      </c>
      <c r="Z21" s="73">
        <v>0</v>
      </c>
      <c r="AA21" s="73">
        <v>0</v>
      </c>
      <c r="AB21" s="74">
        <f t="shared" si="3"/>
        <v>1</v>
      </c>
      <c r="AC21" s="73">
        <v>0</v>
      </c>
      <c r="AD21" s="73">
        <v>0</v>
      </c>
      <c r="AE21" s="73">
        <v>0</v>
      </c>
      <c r="AF21" s="73">
        <v>0</v>
      </c>
      <c r="AG21" s="73">
        <v>1</v>
      </c>
      <c r="AH21" s="73">
        <v>1</v>
      </c>
      <c r="AI21" s="73">
        <v>5</v>
      </c>
      <c r="AJ21" s="73">
        <v>5</v>
      </c>
      <c r="AK21" s="162" t="s">
        <v>152</v>
      </c>
      <c r="AL21" s="162" t="s">
        <v>469</v>
      </c>
    </row>
    <row r="22" spans="1:38" x14ac:dyDescent="0.2">
      <c r="A22" s="73">
        <v>20</v>
      </c>
      <c r="B22" s="161" t="s">
        <v>474</v>
      </c>
      <c r="C22" s="73">
        <v>3</v>
      </c>
      <c r="D22" s="73">
        <v>3</v>
      </c>
      <c r="E22" s="73">
        <v>2</v>
      </c>
      <c r="F22" s="73">
        <v>2</v>
      </c>
      <c r="G22" s="73">
        <v>2</v>
      </c>
      <c r="H22" s="73">
        <v>0</v>
      </c>
      <c r="I22" s="73">
        <v>0</v>
      </c>
      <c r="J22" s="73">
        <v>3</v>
      </c>
      <c r="K22" s="73">
        <v>0</v>
      </c>
      <c r="L22" s="73">
        <v>0</v>
      </c>
      <c r="M22" s="73">
        <v>0</v>
      </c>
      <c r="N22" s="73">
        <v>4</v>
      </c>
      <c r="O22" s="73">
        <v>0</v>
      </c>
      <c r="P22" s="73">
        <v>0</v>
      </c>
      <c r="Q22" s="73">
        <v>0</v>
      </c>
      <c r="R22" s="73">
        <v>2</v>
      </c>
      <c r="S22" s="73">
        <v>0</v>
      </c>
      <c r="T22" s="68">
        <v>0</v>
      </c>
      <c r="U22" s="84">
        <v>0</v>
      </c>
      <c r="V22" s="70">
        <f t="shared" si="4"/>
        <v>0.66666666666666663</v>
      </c>
      <c r="W22" s="71">
        <f t="shared" si="5"/>
        <v>0.66666666666666663</v>
      </c>
      <c r="X22" s="72">
        <f t="shared" si="6"/>
        <v>1.3333333333333333</v>
      </c>
      <c r="Y22" s="73">
        <v>2</v>
      </c>
      <c r="Z22" s="73">
        <v>1</v>
      </c>
      <c r="AA22" s="73">
        <v>1</v>
      </c>
      <c r="AB22" s="74">
        <f t="shared" si="3"/>
        <v>0.75</v>
      </c>
      <c r="AC22" s="73">
        <v>0</v>
      </c>
      <c r="AD22" s="73">
        <v>0</v>
      </c>
      <c r="AE22" s="73">
        <v>0</v>
      </c>
      <c r="AF22" s="73">
        <v>0</v>
      </c>
      <c r="AG22" s="73">
        <v>1</v>
      </c>
      <c r="AH22" s="73">
        <v>1</v>
      </c>
      <c r="AI22" s="73">
        <v>7</v>
      </c>
      <c r="AJ22" s="73">
        <v>5</v>
      </c>
      <c r="AK22" s="162" t="s">
        <v>358</v>
      </c>
      <c r="AL22" s="162" t="s">
        <v>477</v>
      </c>
    </row>
    <row r="23" spans="1:38" x14ac:dyDescent="0.2">
      <c r="A23" s="73">
        <v>21</v>
      </c>
      <c r="B23" s="161" t="s">
        <v>490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84">
        <v>0</v>
      </c>
      <c r="R23" s="84">
        <v>0</v>
      </c>
      <c r="S23" s="84">
        <v>0</v>
      </c>
      <c r="T23" s="68">
        <v>0</v>
      </c>
      <c r="U23" s="84">
        <v>0</v>
      </c>
      <c r="V23" s="70">
        <v>0</v>
      </c>
      <c r="W23" s="71">
        <v>0</v>
      </c>
      <c r="X23" s="72">
        <v>0</v>
      </c>
      <c r="Y23" s="73">
        <v>0</v>
      </c>
      <c r="Z23" s="73">
        <v>0</v>
      </c>
      <c r="AA23" s="73">
        <v>0</v>
      </c>
      <c r="AB23" s="74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162" t="s">
        <v>1</v>
      </c>
      <c r="AK23" s="162" t="s">
        <v>1</v>
      </c>
      <c r="AL23" s="162" t="s">
        <v>494</v>
      </c>
    </row>
    <row r="24" spans="1:38" x14ac:dyDescent="0.2">
      <c r="A24" s="73">
        <v>22</v>
      </c>
      <c r="B24" s="161" t="s">
        <v>474</v>
      </c>
      <c r="C24" s="75">
        <v>5</v>
      </c>
      <c r="D24" s="75">
        <v>4</v>
      </c>
      <c r="E24" s="75">
        <v>2</v>
      </c>
      <c r="F24" s="75">
        <v>4</v>
      </c>
      <c r="G24" s="75">
        <v>0</v>
      </c>
      <c r="H24" s="75">
        <v>0</v>
      </c>
      <c r="I24" s="75">
        <v>0</v>
      </c>
      <c r="J24" s="75">
        <v>5</v>
      </c>
      <c r="K24" s="75">
        <v>0</v>
      </c>
      <c r="L24" s="75">
        <v>0</v>
      </c>
      <c r="M24" s="75">
        <v>1</v>
      </c>
      <c r="N24" s="75">
        <v>4</v>
      </c>
      <c r="O24" s="75">
        <v>0</v>
      </c>
      <c r="P24" s="75">
        <v>0</v>
      </c>
      <c r="Q24" s="84">
        <v>0</v>
      </c>
      <c r="R24" s="84">
        <v>0</v>
      </c>
      <c r="S24" s="84">
        <v>0</v>
      </c>
      <c r="T24" s="68">
        <v>0</v>
      </c>
      <c r="U24" s="84">
        <v>0</v>
      </c>
      <c r="V24" s="70">
        <f t="shared" ref="V24:V30" si="7">F24/D24</f>
        <v>1</v>
      </c>
      <c r="W24" s="70">
        <f t="shared" ref="W24:W30" si="8">(F24+L24+M24)/C24</f>
        <v>1</v>
      </c>
      <c r="X24" s="72">
        <f t="shared" ref="X24:X30" si="9">N24/D24</f>
        <v>1</v>
      </c>
      <c r="Y24" s="73">
        <v>6</v>
      </c>
      <c r="Z24" s="73">
        <v>0</v>
      </c>
      <c r="AA24" s="73">
        <v>0</v>
      </c>
      <c r="AB24" s="74">
        <f t="shared" si="3"/>
        <v>1</v>
      </c>
      <c r="AC24" s="73">
        <v>0</v>
      </c>
      <c r="AD24" s="73">
        <v>0</v>
      </c>
      <c r="AE24" s="73">
        <v>0</v>
      </c>
      <c r="AF24" s="73">
        <v>0</v>
      </c>
      <c r="AG24" s="73">
        <v>1</v>
      </c>
      <c r="AH24" s="73">
        <v>1</v>
      </c>
      <c r="AI24" s="73">
        <v>5</v>
      </c>
      <c r="AJ24" s="73">
        <v>5</v>
      </c>
      <c r="AK24" s="162" t="s">
        <v>152</v>
      </c>
      <c r="AL24" s="162" t="s">
        <v>515</v>
      </c>
    </row>
    <row r="25" spans="1:38" x14ac:dyDescent="0.2">
      <c r="A25" s="73">
        <v>23</v>
      </c>
      <c r="B25" s="161" t="s">
        <v>522</v>
      </c>
      <c r="C25" s="75">
        <v>3</v>
      </c>
      <c r="D25" s="75">
        <v>3</v>
      </c>
      <c r="E25" s="75">
        <v>0</v>
      </c>
      <c r="F25" s="75">
        <v>1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1</v>
      </c>
      <c r="O25" s="75">
        <v>0</v>
      </c>
      <c r="P25" s="75">
        <v>0</v>
      </c>
      <c r="Q25" s="84">
        <v>0</v>
      </c>
      <c r="R25" s="84">
        <v>1</v>
      </c>
      <c r="S25" s="84">
        <v>0</v>
      </c>
      <c r="T25" s="68">
        <v>0</v>
      </c>
      <c r="U25" s="84">
        <v>0</v>
      </c>
      <c r="V25" s="70">
        <f t="shared" si="7"/>
        <v>0.33333333333333331</v>
      </c>
      <c r="W25" s="70">
        <f t="shared" si="8"/>
        <v>0.33333333333333331</v>
      </c>
      <c r="X25" s="72">
        <f t="shared" si="9"/>
        <v>0.33333333333333331</v>
      </c>
      <c r="Y25" s="73">
        <v>3</v>
      </c>
      <c r="Z25" s="73">
        <v>1</v>
      </c>
      <c r="AA25" s="73">
        <v>0</v>
      </c>
      <c r="AB25" s="74">
        <f t="shared" si="3"/>
        <v>1</v>
      </c>
      <c r="AC25" s="73">
        <v>0</v>
      </c>
      <c r="AD25" s="73">
        <v>0</v>
      </c>
      <c r="AE25" s="73">
        <v>0</v>
      </c>
      <c r="AF25" s="73">
        <v>0</v>
      </c>
      <c r="AG25" s="73">
        <v>1</v>
      </c>
      <c r="AH25" s="73">
        <v>1</v>
      </c>
      <c r="AI25" s="73">
        <v>7</v>
      </c>
      <c r="AJ25" s="73">
        <v>6</v>
      </c>
      <c r="AK25" s="162" t="s">
        <v>160</v>
      </c>
      <c r="AL25" s="162" t="s">
        <v>527</v>
      </c>
    </row>
    <row r="26" spans="1:38" x14ac:dyDescent="0.2">
      <c r="A26" s="73">
        <v>24</v>
      </c>
      <c r="B26" s="161" t="s">
        <v>522</v>
      </c>
      <c r="C26" s="75">
        <v>4</v>
      </c>
      <c r="D26" s="75">
        <v>3</v>
      </c>
      <c r="E26" s="75">
        <v>1</v>
      </c>
      <c r="F26" s="75">
        <v>2</v>
      </c>
      <c r="G26" s="75">
        <v>1</v>
      </c>
      <c r="H26" s="75">
        <v>0</v>
      </c>
      <c r="I26" s="75">
        <v>0</v>
      </c>
      <c r="J26" s="75">
        <v>1</v>
      </c>
      <c r="K26" s="75">
        <v>0</v>
      </c>
      <c r="L26" s="75">
        <v>1</v>
      </c>
      <c r="M26" s="75">
        <v>0</v>
      </c>
      <c r="N26" s="75">
        <v>3</v>
      </c>
      <c r="O26" s="75">
        <v>0</v>
      </c>
      <c r="P26" s="75">
        <v>0</v>
      </c>
      <c r="Q26" s="84">
        <v>0</v>
      </c>
      <c r="R26" s="84">
        <v>1</v>
      </c>
      <c r="S26" s="84">
        <v>0</v>
      </c>
      <c r="T26" s="68">
        <v>0</v>
      </c>
      <c r="U26" s="84">
        <v>0</v>
      </c>
      <c r="V26" s="70">
        <f t="shared" si="7"/>
        <v>0.66666666666666663</v>
      </c>
      <c r="W26" s="70">
        <f t="shared" si="8"/>
        <v>0.75</v>
      </c>
      <c r="X26" s="72">
        <f t="shared" si="9"/>
        <v>1</v>
      </c>
      <c r="Y26" s="73">
        <v>3</v>
      </c>
      <c r="Z26" s="73">
        <v>0</v>
      </c>
      <c r="AA26" s="73">
        <v>0</v>
      </c>
      <c r="AB26" s="74">
        <f>(Y26+Z26)/(Y26+Z26+AA26)</f>
        <v>1</v>
      </c>
      <c r="AC26" s="73">
        <v>0</v>
      </c>
      <c r="AD26" s="73">
        <v>0</v>
      </c>
      <c r="AE26" s="73">
        <v>0</v>
      </c>
      <c r="AF26" s="73">
        <v>0</v>
      </c>
      <c r="AG26" s="73">
        <v>1</v>
      </c>
      <c r="AH26" s="73">
        <v>1</v>
      </c>
      <c r="AI26" s="73">
        <v>7</v>
      </c>
      <c r="AJ26" s="73">
        <v>5</v>
      </c>
      <c r="AK26" s="162" t="s">
        <v>541</v>
      </c>
      <c r="AL26" s="162" t="s">
        <v>542</v>
      </c>
    </row>
    <row r="27" spans="1:38" x14ac:dyDescent="0.2">
      <c r="A27" s="73">
        <v>25</v>
      </c>
      <c r="B27" s="161" t="s">
        <v>490</v>
      </c>
      <c r="C27" s="75">
        <v>4</v>
      </c>
      <c r="D27" s="75">
        <v>4</v>
      </c>
      <c r="E27" s="75">
        <v>1</v>
      </c>
      <c r="F27" s="75">
        <v>1</v>
      </c>
      <c r="G27" s="75">
        <v>1</v>
      </c>
      <c r="H27" s="75">
        <v>0</v>
      </c>
      <c r="I27" s="75">
        <v>0</v>
      </c>
      <c r="J27" s="75">
        <v>2</v>
      </c>
      <c r="K27" s="75">
        <v>0</v>
      </c>
      <c r="L27" s="75">
        <v>0</v>
      </c>
      <c r="M27" s="75">
        <v>0</v>
      </c>
      <c r="N27" s="75">
        <v>2</v>
      </c>
      <c r="O27" s="75">
        <v>0</v>
      </c>
      <c r="P27" s="75">
        <v>0</v>
      </c>
      <c r="Q27" s="84">
        <v>0</v>
      </c>
      <c r="R27" s="84">
        <v>1</v>
      </c>
      <c r="S27" s="84">
        <v>0</v>
      </c>
      <c r="T27" s="68">
        <v>0</v>
      </c>
      <c r="U27" s="84">
        <v>0</v>
      </c>
      <c r="V27" s="70">
        <f t="shared" si="7"/>
        <v>0.25</v>
      </c>
      <c r="W27" s="70">
        <f t="shared" si="8"/>
        <v>0.25</v>
      </c>
      <c r="X27" s="72">
        <f t="shared" si="9"/>
        <v>0.5</v>
      </c>
      <c r="Y27" s="73">
        <v>2</v>
      </c>
      <c r="Z27" s="73">
        <v>0</v>
      </c>
      <c r="AA27" s="73">
        <v>0</v>
      </c>
      <c r="AB27" s="74">
        <f>(Y27+Z27)/(Y27+Z27+AA27)</f>
        <v>1</v>
      </c>
      <c r="AC27" s="73">
        <v>0</v>
      </c>
      <c r="AD27" s="73">
        <v>0</v>
      </c>
      <c r="AE27" s="73">
        <v>0</v>
      </c>
      <c r="AF27" s="73">
        <v>0</v>
      </c>
      <c r="AG27" s="73">
        <v>1</v>
      </c>
      <c r="AH27" s="73">
        <v>1</v>
      </c>
      <c r="AI27" s="73">
        <v>7</v>
      </c>
      <c r="AJ27" s="73">
        <v>5</v>
      </c>
      <c r="AK27" s="162" t="s">
        <v>559</v>
      </c>
      <c r="AL27" s="162" t="s">
        <v>560</v>
      </c>
    </row>
    <row r="28" spans="1:38" x14ac:dyDescent="0.2">
      <c r="A28" s="73">
        <v>26</v>
      </c>
      <c r="B28" s="161" t="s">
        <v>578</v>
      </c>
      <c r="C28" s="75">
        <v>3</v>
      </c>
      <c r="D28" s="75">
        <v>1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1</v>
      </c>
      <c r="K28" s="75">
        <v>1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84">
        <v>2</v>
      </c>
      <c r="R28" s="84">
        <v>1</v>
      </c>
      <c r="S28" s="84">
        <v>0</v>
      </c>
      <c r="T28" s="68">
        <v>0</v>
      </c>
      <c r="U28" s="84">
        <v>0</v>
      </c>
      <c r="V28" s="70">
        <f t="shared" si="7"/>
        <v>0</v>
      </c>
      <c r="W28" s="70">
        <f t="shared" si="8"/>
        <v>0</v>
      </c>
      <c r="X28" s="72">
        <f t="shared" si="9"/>
        <v>0</v>
      </c>
      <c r="Y28" s="73">
        <v>1</v>
      </c>
      <c r="Z28" s="73">
        <v>1</v>
      </c>
      <c r="AA28" s="73">
        <v>0</v>
      </c>
      <c r="AB28" s="74">
        <v>1</v>
      </c>
      <c r="AC28" s="73">
        <v>0</v>
      </c>
      <c r="AD28" s="73">
        <v>0</v>
      </c>
      <c r="AE28" s="73">
        <v>0</v>
      </c>
      <c r="AF28" s="73">
        <v>0</v>
      </c>
      <c r="AG28" s="73">
        <v>1</v>
      </c>
      <c r="AH28" s="73">
        <v>1</v>
      </c>
      <c r="AI28" s="73">
        <v>7</v>
      </c>
      <c r="AJ28" s="73">
        <v>5</v>
      </c>
      <c r="AK28" s="162" t="s">
        <v>160</v>
      </c>
      <c r="AL28" s="162" t="s">
        <v>583</v>
      </c>
    </row>
    <row r="29" spans="1:38" ht="13.5" thickBot="1" x14ac:dyDescent="0.25">
      <c r="A29" s="77">
        <v>27</v>
      </c>
      <c r="B29" s="223" t="s">
        <v>296</v>
      </c>
      <c r="C29" s="76">
        <v>4</v>
      </c>
      <c r="D29" s="76">
        <v>4</v>
      </c>
      <c r="E29" s="76">
        <v>0</v>
      </c>
      <c r="F29" s="76">
        <v>1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1</v>
      </c>
      <c r="O29" s="76">
        <v>0</v>
      </c>
      <c r="P29" s="76">
        <v>0</v>
      </c>
      <c r="Q29" s="78">
        <v>0</v>
      </c>
      <c r="R29" s="78">
        <v>5</v>
      </c>
      <c r="S29" s="78">
        <v>0</v>
      </c>
      <c r="T29" s="79">
        <v>0</v>
      </c>
      <c r="U29" s="78">
        <v>0</v>
      </c>
      <c r="V29" s="80">
        <f t="shared" si="7"/>
        <v>0.25</v>
      </c>
      <c r="W29" s="80">
        <f t="shared" si="8"/>
        <v>0.25</v>
      </c>
      <c r="X29" s="81">
        <f t="shared" si="9"/>
        <v>0.25</v>
      </c>
      <c r="Y29" s="77">
        <v>1</v>
      </c>
      <c r="Z29" s="77">
        <v>1</v>
      </c>
      <c r="AA29" s="77">
        <v>1</v>
      </c>
      <c r="AB29" s="113">
        <f>(Y29+Z29)/(Y29+Z29+AA29)</f>
        <v>0.66666666666666663</v>
      </c>
      <c r="AC29" s="77">
        <v>0</v>
      </c>
      <c r="AD29" s="77">
        <v>0</v>
      </c>
      <c r="AE29" s="77">
        <v>0</v>
      </c>
      <c r="AF29" s="77">
        <v>0</v>
      </c>
      <c r="AG29" s="77">
        <v>1</v>
      </c>
      <c r="AH29" s="77">
        <v>1</v>
      </c>
      <c r="AI29" s="77">
        <v>7</v>
      </c>
      <c r="AJ29" s="77">
        <v>5</v>
      </c>
      <c r="AK29" s="206" t="s">
        <v>160</v>
      </c>
      <c r="AL29" s="206" t="s">
        <v>596</v>
      </c>
    </row>
    <row r="30" spans="1:38" s="17" customFormat="1" x14ac:dyDescent="0.2">
      <c r="A30" s="53"/>
      <c r="B30" s="151"/>
      <c r="C30" s="53">
        <f t="shared" ref="C30:U30" si="10">SUM(C3:C29)</f>
        <v>87</v>
      </c>
      <c r="D30" s="53">
        <f t="shared" si="10"/>
        <v>69</v>
      </c>
      <c r="E30" s="53">
        <f t="shared" si="10"/>
        <v>21</v>
      </c>
      <c r="F30" s="53">
        <f t="shared" si="10"/>
        <v>27</v>
      </c>
      <c r="G30" s="11">
        <f t="shared" si="10"/>
        <v>7</v>
      </c>
      <c r="H30" s="11">
        <f t="shared" si="10"/>
        <v>1</v>
      </c>
      <c r="I30" s="11">
        <f t="shared" si="10"/>
        <v>0</v>
      </c>
      <c r="J30" s="11">
        <f t="shared" si="10"/>
        <v>23</v>
      </c>
      <c r="K30" s="11">
        <f t="shared" si="10"/>
        <v>12</v>
      </c>
      <c r="L30" s="11">
        <f t="shared" si="10"/>
        <v>10</v>
      </c>
      <c r="M30" s="11">
        <f t="shared" si="10"/>
        <v>3</v>
      </c>
      <c r="N30" s="11">
        <f t="shared" si="10"/>
        <v>36</v>
      </c>
      <c r="O30" s="11">
        <f t="shared" si="10"/>
        <v>3</v>
      </c>
      <c r="P30" s="11">
        <f t="shared" si="10"/>
        <v>3</v>
      </c>
      <c r="Q30" s="12">
        <f t="shared" si="10"/>
        <v>3</v>
      </c>
      <c r="R30" s="12">
        <f t="shared" si="10"/>
        <v>33</v>
      </c>
      <c r="S30" s="12">
        <f t="shared" si="10"/>
        <v>0</v>
      </c>
      <c r="T30" s="12">
        <f t="shared" si="10"/>
        <v>7</v>
      </c>
      <c r="U30" s="12">
        <f t="shared" si="10"/>
        <v>1</v>
      </c>
      <c r="V30" s="13">
        <f t="shared" si="7"/>
        <v>0.39130434782608697</v>
      </c>
      <c r="W30" s="13">
        <f t="shared" si="8"/>
        <v>0.45977011494252873</v>
      </c>
      <c r="X30" s="58">
        <f t="shared" si="9"/>
        <v>0.52173913043478259</v>
      </c>
      <c r="Y30" s="2">
        <f>SUM(Y3:Y29)</f>
        <v>58</v>
      </c>
      <c r="Z30" s="2">
        <f>SUM(Z3:Z29)</f>
        <v>19</v>
      </c>
      <c r="AA30" s="2">
        <f>SUM(AA3:AA29)</f>
        <v>6</v>
      </c>
      <c r="AB30" s="57">
        <f>(Y30+Z30)/(Y30+Z30+AA30)</f>
        <v>0.92771084337349397</v>
      </c>
      <c r="AC30" s="2">
        <f t="shared" ref="AC30:AI30" si="11">SUM(AC3:AC29)</f>
        <v>0</v>
      </c>
      <c r="AD30" s="2">
        <f t="shared" si="11"/>
        <v>0</v>
      </c>
      <c r="AE30" s="2">
        <f t="shared" si="11"/>
        <v>0</v>
      </c>
      <c r="AF30" s="2">
        <f t="shared" si="11"/>
        <v>0</v>
      </c>
      <c r="AG30" s="2">
        <f t="shared" si="11"/>
        <v>26</v>
      </c>
      <c r="AH30" s="2">
        <f t="shared" si="11"/>
        <v>26</v>
      </c>
      <c r="AI30" s="2">
        <f t="shared" si="11"/>
        <v>166</v>
      </c>
      <c r="AJ30" s="2"/>
      <c r="AK30" s="2"/>
      <c r="AL30" s="2"/>
    </row>
    <row r="31" spans="1:38" x14ac:dyDescent="0.2">
      <c r="A31" s="83"/>
      <c r="B31" s="146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T31" s="114"/>
    </row>
    <row r="32" spans="1:38" x14ac:dyDescent="0.2">
      <c r="A32" s="238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136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3</v>
      </c>
      <c r="D34" s="66">
        <v>2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1</v>
      </c>
      <c r="K34" s="66">
        <v>1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8">
        <v>1</v>
      </c>
      <c r="R34" s="69">
        <v>0</v>
      </c>
      <c r="S34" s="69">
        <v>0</v>
      </c>
      <c r="T34" s="69">
        <v>0</v>
      </c>
      <c r="U34" s="84">
        <v>0</v>
      </c>
      <c r="V34" s="70">
        <f t="shared" ref="V34:V39" si="12">F34/D34</f>
        <v>0</v>
      </c>
      <c r="W34" s="71">
        <f t="shared" ref="W34:W39" si="13">(F34+L34+M34)/C34</f>
        <v>0</v>
      </c>
      <c r="X34" s="72">
        <f t="shared" ref="X34:X39" si="14">N34/D34</f>
        <v>0</v>
      </c>
      <c r="Y34" s="73">
        <v>1</v>
      </c>
      <c r="Z34" s="73">
        <v>4</v>
      </c>
      <c r="AA34" s="73">
        <v>0</v>
      </c>
      <c r="AB34" s="74">
        <f t="shared" ref="AB34:AB35" si="15">(Y34+Z34)/(Y34+Z34+AA34)</f>
        <v>1</v>
      </c>
      <c r="AC34" s="73">
        <v>0</v>
      </c>
      <c r="AD34" s="73">
        <v>0</v>
      </c>
      <c r="AE34" s="73">
        <v>0</v>
      </c>
      <c r="AF34" s="73">
        <v>0</v>
      </c>
      <c r="AG34" s="66">
        <v>1</v>
      </c>
      <c r="AH34" s="66">
        <v>1</v>
      </c>
      <c r="AI34" s="66">
        <v>8</v>
      </c>
      <c r="AJ34" s="66">
        <v>6</v>
      </c>
      <c r="AK34" s="137" t="s">
        <v>160</v>
      </c>
      <c r="AL34" s="137" t="s">
        <v>343</v>
      </c>
    </row>
    <row r="35" spans="1:38" x14ac:dyDescent="0.2">
      <c r="A35" s="66">
        <v>11</v>
      </c>
      <c r="B35" s="141" t="s">
        <v>298</v>
      </c>
      <c r="C35" s="66">
        <v>5</v>
      </c>
      <c r="D35" s="66">
        <v>4</v>
      </c>
      <c r="E35" s="66">
        <v>2</v>
      </c>
      <c r="F35" s="66">
        <v>2</v>
      </c>
      <c r="G35" s="66">
        <v>0</v>
      </c>
      <c r="H35" s="66">
        <v>0</v>
      </c>
      <c r="I35" s="66">
        <v>0</v>
      </c>
      <c r="J35" s="66">
        <v>2</v>
      </c>
      <c r="K35" s="66">
        <v>0</v>
      </c>
      <c r="L35" s="66">
        <v>1</v>
      </c>
      <c r="M35" s="66">
        <v>0</v>
      </c>
      <c r="N35" s="66">
        <v>2</v>
      </c>
      <c r="O35" s="66">
        <v>0</v>
      </c>
      <c r="P35" s="66">
        <v>0</v>
      </c>
      <c r="Q35" s="68">
        <v>0</v>
      </c>
      <c r="R35" s="69">
        <v>1</v>
      </c>
      <c r="S35" s="69">
        <v>0</v>
      </c>
      <c r="T35" s="69">
        <v>0</v>
      </c>
      <c r="U35" s="84">
        <v>0</v>
      </c>
      <c r="V35" s="70">
        <f t="shared" si="12"/>
        <v>0.5</v>
      </c>
      <c r="W35" s="71">
        <f t="shared" si="13"/>
        <v>0.6</v>
      </c>
      <c r="X35" s="72">
        <f t="shared" si="14"/>
        <v>0.5</v>
      </c>
      <c r="Y35" s="73">
        <v>3</v>
      </c>
      <c r="Z35" s="73">
        <v>0</v>
      </c>
      <c r="AA35" s="73">
        <v>0</v>
      </c>
      <c r="AB35" s="74">
        <f t="shared" si="15"/>
        <v>1</v>
      </c>
      <c r="AC35" s="73">
        <v>0</v>
      </c>
      <c r="AD35" s="73">
        <v>0</v>
      </c>
      <c r="AE35" s="73">
        <v>0</v>
      </c>
      <c r="AF35" s="73">
        <v>0</v>
      </c>
      <c r="AG35" s="66">
        <v>1</v>
      </c>
      <c r="AH35" s="66">
        <v>1</v>
      </c>
      <c r="AI35" s="66">
        <v>7</v>
      </c>
      <c r="AJ35" s="66">
        <v>6</v>
      </c>
      <c r="AK35" s="137" t="s">
        <v>152</v>
      </c>
      <c r="AL35" s="137" t="s">
        <v>352</v>
      </c>
    </row>
    <row r="36" spans="1:38" x14ac:dyDescent="0.2">
      <c r="A36" s="66">
        <v>12</v>
      </c>
      <c r="B36" s="161" t="s">
        <v>374</v>
      </c>
      <c r="C36" s="73">
        <v>3</v>
      </c>
      <c r="D36" s="73">
        <v>3</v>
      </c>
      <c r="E36" s="73">
        <v>1</v>
      </c>
      <c r="F36" s="73">
        <v>2</v>
      </c>
      <c r="G36" s="73">
        <v>1</v>
      </c>
      <c r="H36" s="73">
        <v>0</v>
      </c>
      <c r="I36" s="73">
        <v>0</v>
      </c>
      <c r="J36" s="73">
        <v>1</v>
      </c>
      <c r="K36" s="73">
        <v>1</v>
      </c>
      <c r="L36" s="73">
        <v>0</v>
      </c>
      <c r="M36" s="73">
        <v>0</v>
      </c>
      <c r="N36" s="73">
        <v>3</v>
      </c>
      <c r="O36" s="73">
        <v>0</v>
      </c>
      <c r="P36" s="73">
        <v>0</v>
      </c>
      <c r="Q36" s="68">
        <v>0</v>
      </c>
      <c r="R36" s="68">
        <v>1</v>
      </c>
      <c r="S36" s="68">
        <v>0</v>
      </c>
      <c r="T36" s="68">
        <v>0</v>
      </c>
      <c r="U36" s="84">
        <v>0</v>
      </c>
      <c r="V36" s="70">
        <f t="shared" si="12"/>
        <v>0.66666666666666663</v>
      </c>
      <c r="W36" s="71">
        <f t="shared" si="13"/>
        <v>0.66666666666666663</v>
      </c>
      <c r="X36" s="72">
        <f t="shared" si="14"/>
        <v>1</v>
      </c>
      <c r="Y36" s="73">
        <v>0</v>
      </c>
      <c r="Z36" s="73">
        <v>0</v>
      </c>
      <c r="AA36" s="73">
        <v>0</v>
      </c>
      <c r="AB36" s="74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1</v>
      </c>
      <c r="AH36" s="73">
        <v>1</v>
      </c>
      <c r="AI36" s="73">
        <v>7</v>
      </c>
      <c r="AJ36" s="73">
        <v>5</v>
      </c>
      <c r="AK36" s="162" t="s">
        <v>160</v>
      </c>
      <c r="AL36" s="162" t="s">
        <v>242</v>
      </c>
    </row>
    <row r="37" spans="1:38" x14ac:dyDescent="0.2">
      <c r="A37" s="66">
        <v>13</v>
      </c>
      <c r="B37" s="161" t="s">
        <v>374</v>
      </c>
      <c r="C37" s="75">
        <v>4</v>
      </c>
      <c r="D37" s="75">
        <v>2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2</v>
      </c>
      <c r="L37" s="75">
        <v>2</v>
      </c>
      <c r="M37" s="75">
        <v>0</v>
      </c>
      <c r="N37" s="75">
        <v>0</v>
      </c>
      <c r="O37" s="75">
        <v>0</v>
      </c>
      <c r="P37" s="75">
        <v>0</v>
      </c>
      <c r="Q37" s="84">
        <v>0</v>
      </c>
      <c r="R37" s="84">
        <v>1</v>
      </c>
      <c r="S37" s="84">
        <v>0</v>
      </c>
      <c r="T37" s="84">
        <v>0</v>
      </c>
      <c r="U37" s="84">
        <v>0</v>
      </c>
      <c r="V37" s="70">
        <f t="shared" si="12"/>
        <v>0</v>
      </c>
      <c r="W37" s="71">
        <f t="shared" si="13"/>
        <v>0.5</v>
      </c>
      <c r="X37" s="72">
        <f t="shared" si="14"/>
        <v>0</v>
      </c>
      <c r="Y37" s="75">
        <v>3</v>
      </c>
      <c r="Z37" s="75">
        <v>1</v>
      </c>
      <c r="AA37" s="75">
        <v>0</v>
      </c>
      <c r="AB37" s="74">
        <f t="shared" ref="AB37:AB39" si="16">(Y37+Z37)/(Y37+Z37+AA37)</f>
        <v>1</v>
      </c>
      <c r="AC37" s="75">
        <v>0</v>
      </c>
      <c r="AD37" s="75">
        <v>0</v>
      </c>
      <c r="AE37" s="75">
        <v>0</v>
      </c>
      <c r="AF37" s="75">
        <v>0</v>
      </c>
      <c r="AG37" s="75">
        <v>1</v>
      </c>
      <c r="AH37" s="75">
        <v>1</v>
      </c>
      <c r="AI37" s="75">
        <v>7</v>
      </c>
      <c r="AJ37" s="75">
        <v>6</v>
      </c>
      <c r="AK37" s="18" t="s">
        <v>152</v>
      </c>
      <c r="AL37" s="18" t="s">
        <v>398</v>
      </c>
    </row>
    <row r="38" spans="1:38" x14ac:dyDescent="0.2">
      <c r="A38" s="73">
        <v>18</v>
      </c>
      <c r="B38" s="161" t="s">
        <v>450</v>
      </c>
      <c r="C38" s="73">
        <v>3</v>
      </c>
      <c r="D38" s="73">
        <v>3</v>
      </c>
      <c r="E38" s="73">
        <v>0</v>
      </c>
      <c r="F38" s="73">
        <v>1</v>
      </c>
      <c r="G38" s="73">
        <v>0</v>
      </c>
      <c r="H38" s="73">
        <v>0</v>
      </c>
      <c r="I38" s="73">
        <v>0</v>
      </c>
      <c r="J38" s="73">
        <v>1</v>
      </c>
      <c r="K38" s="73">
        <v>0</v>
      </c>
      <c r="L38" s="73">
        <v>0</v>
      </c>
      <c r="M38" s="73">
        <v>0</v>
      </c>
      <c r="N38" s="73">
        <v>1</v>
      </c>
      <c r="O38" s="73">
        <v>0</v>
      </c>
      <c r="P38" s="73">
        <v>0</v>
      </c>
      <c r="Q38" s="68">
        <v>0</v>
      </c>
      <c r="R38" s="68">
        <v>2</v>
      </c>
      <c r="S38" s="68">
        <v>0</v>
      </c>
      <c r="T38" s="68">
        <v>1</v>
      </c>
      <c r="U38" s="84">
        <v>0</v>
      </c>
      <c r="V38" s="70">
        <f t="shared" si="12"/>
        <v>0.33333333333333331</v>
      </c>
      <c r="W38" s="71">
        <f t="shared" si="13"/>
        <v>0.33333333333333331</v>
      </c>
      <c r="X38" s="72">
        <f t="shared" si="14"/>
        <v>0.33333333333333331</v>
      </c>
      <c r="Y38" s="73">
        <v>0</v>
      </c>
      <c r="Z38" s="73">
        <v>0</v>
      </c>
      <c r="AA38" s="73">
        <v>1</v>
      </c>
      <c r="AB38" s="74">
        <f t="shared" si="16"/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1</v>
      </c>
      <c r="AH38" s="73">
        <v>1</v>
      </c>
      <c r="AI38" s="73">
        <v>7</v>
      </c>
      <c r="AJ38" s="73">
        <v>5</v>
      </c>
      <c r="AK38" s="162" t="s">
        <v>350</v>
      </c>
      <c r="AL38" s="180" t="s">
        <v>456</v>
      </c>
    </row>
    <row r="39" spans="1:38" x14ac:dyDescent="0.2">
      <c r="A39" s="73">
        <v>19</v>
      </c>
      <c r="B39" s="161" t="s">
        <v>450</v>
      </c>
      <c r="C39" s="73">
        <v>2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1</v>
      </c>
      <c r="M39" s="73">
        <v>0</v>
      </c>
      <c r="N39" s="73">
        <v>0</v>
      </c>
      <c r="O39" s="73">
        <v>0</v>
      </c>
      <c r="P39" s="73">
        <v>0</v>
      </c>
      <c r="Q39" s="68">
        <v>0</v>
      </c>
      <c r="R39" s="68">
        <v>1</v>
      </c>
      <c r="S39" s="68">
        <v>0</v>
      </c>
      <c r="T39" s="68">
        <v>0</v>
      </c>
      <c r="U39" s="84">
        <v>0</v>
      </c>
      <c r="V39" s="70">
        <f t="shared" si="12"/>
        <v>0</v>
      </c>
      <c r="W39" s="71">
        <f t="shared" si="13"/>
        <v>0.5</v>
      </c>
      <c r="X39" s="72">
        <f t="shared" si="14"/>
        <v>0</v>
      </c>
      <c r="Y39" s="73">
        <v>1</v>
      </c>
      <c r="Z39" s="73">
        <v>0</v>
      </c>
      <c r="AA39" s="73">
        <v>0</v>
      </c>
      <c r="AB39" s="74">
        <f t="shared" si="16"/>
        <v>1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1</v>
      </c>
      <c r="AI39" s="73">
        <v>5</v>
      </c>
      <c r="AJ39" s="73">
        <v>5</v>
      </c>
      <c r="AK39" s="162" t="s">
        <v>152</v>
      </c>
      <c r="AL39" s="162" t="s">
        <v>469</v>
      </c>
    </row>
    <row r="40" spans="1:38" x14ac:dyDescent="0.2">
      <c r="A40" s="73">
        <v>21</v>
      </c>
      <c r="B40" s="161" t="s">
        <v>490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84">
        <v>0</v>
      </c>
      <c r="R40" s="84">
        <v>0</v>
      </c>
      <c r="S40" s="84">
        <v>0</v>
      </c>
      <c r="T40" s="68">
        <v>0</v>
      </c>
      <c r="U40" s="84">
        <v>0</v>
      </c>
      <c r="V40" s="70">
        <v>0</v>
      </c>
      <c r="W40" s="71">
        <v>0</v>
      </c>
      <c r="X40" s="72">
        <v>0</v>
      </c>
      <c r="Y40" s="73">
        <v>0</v>
      </c>
      <c r="Z40" s="73">
        <v>0</v>
      </c>
      <c r="AA40" s="73">
        <v>0</v>
      </c>
      <c r="AB40" s="74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162" t="s">
        <v>1</v>
      </c>
      <c r="AK40" s="162" t="s">
        <v>1</v>
      </c>
      <c r="AL40" s="162" t="s">
        <v>494</v>
      </c>
    </row>
    <row r="41" spans="1:38" x14ac:dyDescent="0.2">
      <c r="A41" s="73">
        <v>23</v>
      </c>
      <c r="B41" s="161" t="s">
        <v>522</v>
      </c>
      <c r="C41" s="75">
        <v>3</v>
      </c>
      <c r="D41" s="75">
        <v>3</v>
      </c>
      <c r="E41" s="75">
        <v>0</v>
      </c>
      <c r="F41" s="75">
        <v>1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1</v>
      </c>
      <c r="O41" s="75">
        <v>0</v>
      </c>
      <c r="P41" s="75">
        <v>0</v>
      </c>
      <c r="Q41" s="84">
        <v>0</v>
      </c>
      <c r="R41" s="84">
        <v>1</v>
      </c>
      <c r="S41" s="84">
        <v>0</v>
      </c>
      <c r="T41" s="68">
        <v>0</v>
      </c>
      <c r="U41" s="84">
        <v>0</v>
      </c>
      <c r="V41" s="70">
        <f t="shared" ref="V41:V43" si="17">F41/D41</f>
        <v>0.33333333333333331</v>
      </c>
      <c r="W41" s="70">
        <f t="shared" ref="W41:W43" si="18">(F41+L41+M41)/C41</f>
        <v>0.33333333333333331</v>
      </c>
      <c r="X41" s="72">
        <f t="shared" ref="X41:X43" si="19">N41/D41</f>
        <v>0.33333333333333331</v>
      </c>
      <c r="Y41" s="73">
        <v>3</v>
      </c>
      <c r="Z41" s="73">
        <v>1</v>
      </c>
      <c r="AA41" s="73">
        <v>0</v>
      </c>
      <c r="AB41" s="74">
        <f t="shared" ref="AB41" si="20">(Y41+Z41)/(Y41+Z41+AA41)</f>
        <v>1</v>
      </c>
      <c r="AC41" s="73">
        <v>0</v>
      </c>
      <c r="AD41" s="73">
        <v>0</v>
      </c>
      <c r="AE41" s="73">
        <v>0</v>
      </c>
      <c r="AF41" s="73">
        <v>0</v>
      </c>
      <c r="AG41" s="73">
        <v>1</v>
      </c>
      <c r="AH41" s="73">
        <v>1</v>
      </c>
      <c r="AI41" s="73">
        <v>7</v>
      </c>
      <c r="AJ41" s="73">
        <v>6</v>
      </c>
      <c r="AK41" s="162" t="s">
        <v>160</v>
      </c>
      <c r="AL41" s="162" t="s">
        <v>527</v>
      </c>
    </row>
    <row r="42" spans="1:38" x14ac:dyDescent="0.2">
      <c r="A42" s="73">
        <v>24</v>
      </c>
      <c r="B42" s="161" t="s">
        <v>522</v>
      </c>
      <c r="C42" s="75">
        <v>4</v>
      </c>
      <c r="D42" s="75">
        <v>3</v>
      </c>
      <c r="E42" s="75">
        <v>1</v>
      </c>
      <c r="F42" s="75">
        <v>2</v>
      </c>
      <c r="G42" s="75">
        <v>1</v>
      </c>
      <c r="H42" s="75">
        <v>0</v>
      </c>
      <c r="I42" s="75">
        <v>0</v>
      </c>
      <c r="J42" s="75">
        <v>1</v>
      </c>
      <c r="K42" s="75">
        <v>0</v>
      </c>
      <c r="L42" s="75">
        <v>1</v>
      </c>
      <c r="M42" s="75">
        <v>0</v>
      </c>
      <c r="N42" s="75">
        <v>3</v>
      </c>
      <c r="O42" s="75">
        <v>0</v>
      </c>
      <c r="P42" s="75">
        <v>0</v>
      </c>
      <c r="Q42" s="84">
        <v>0</v>
      </c>
      <c r="R42" s="84">
        <v>1</v>
      </c>
      <c r="S42" s="84">
        <v>0</v>
      </c>
      <c r="T42" s="68">
        <v>0</v>
      </c>
      <c r="U42" s="84">
        <v>0</v>
      </c>
      <c r="V42" s="70">
        <f t="shared" si="17"/>
        <v>0.66666666666666663</v>
      </c>
      <c r="W42" s="70">
        <f t="shared" si="18"/>
        <v>0.75</v>
      </c>
      <c r="X42" s="72">
        <f t="shared" si="19"/>
        <v>1</v>
      </c>
      <c r="Y42" s="73">
        <v>3</v>
      </c>
      <c r="Z42" s="73">
        <v>0</v>
      </c>
      <c r="AA42" s="73">
        <v>0</v>
      </c>
      <c r="AB42" s="74">
        <f>(Y42+Z42)/(Y42+Z42+AA42)</f>
        <v>1</v>
      </c>
      <c r="AC42" s="73">
        <v>0</v>
      </c>
      <c r="AD42" s="73">
        <v>0</v>
      </c>
      <c r="AE42" s="73">
        <v>0</v>
      </c>
      <c r="AF42" s="73">
        <v>0</v>
      </c>
      <c r="AG42" s="73">
        <v>1</v>
      </c>
      <c r="AH42" s="73">
        <v>1</v>
      </c>
      <c r="AI42" s="73">
        <v>7</v>
      </c>
      <c r="AJ42" s="73">
        <v>5</v>
      </c>
      <c r="AK42" s="162" t="s">
        <v>541</v>
      </c>
      <c r="AL42" s="162" t="s">
        <v>542</v>
      </c>
    </row>
    <row r="43" spans="1:38" ht="13.5" thickBot="1" x14ac:dyDescent="0.25">
      <c r="A43" s="77">
        <v>25</v>
      </c>
      <c r="B43" s="204" t="s">
        <v>490</v>
      </c>
      <c r="C43" s="76">
        <v>4</v>
      </c>
      <c r="D43" s="76">
        <v>4</v>
      </c>
      <c r="E43" s="76">
        <v>1</v>
      </c>
      <c r="F43" s="76">
        <v>1</v>
      </c>
      <c r="G43" s="76">
        <v>1</v>
      </c>
      <c r="H43" s="76">
        <v>0</v>
      </c>
      <c r="I43" s="76">
        <v>0</v>
      </c>
      <c r="J43" s="76">
        <v>2</v>
      </c>
      <c r="K43" s="76">
        <v>0</v>
      </c>
      <c r="L43" s="76">
        <v>0</v>
      </c>
      <c r="M43" s="76">
        <v>0</v>
      </c>
      <c r="N43" s="76">
        <v>2</v>
      </c>
      <c r="O43" s="76">
        <v>0</v>
      </c>
      <c r="P43" s="76">
        <v>0</v>
      </c>
      <c r="Q43" s="78">
        <v>0</v>
      </c>
      <c r="R43" s="78">
        <v>1</v>
      </c>
      <c r="S43" s="78">
        <v>0</v>
      </c>
      <c r="T43" s="79">
        <v>0</v>
      </c>
      <c r="U43" s="78">
        <v>0</v>
      </c>
      <c r="V43" s="80">
        <f t="shared" si="17"/>
        <v>0.25</v>
      </c>
      <c r="W43" s="80">
        <f t="shared" si="18"/>
        <v>0.25</v>
      </c>
      <c r="X43" s="81">
        <f t="shared" si="19"/>
        <v>0.5</v>
      </c>
      <c r="Y43" s="77">
        <v>2</v>
      </c>
      <c r="Z43" s="77">
        <v>0</v>
      </c>
      <c r="AA43" s="77">
        <v>0</v>
      </c>
      <c r="AB43" s="113">
        <f>(Y43+Z43)/(Y43+Z43+AA43)</f>
        <v>1</v>
      </c>
      <c r="AC43" s="77">
        <v>0</v>
      </c>
      <c r="AD43" s="77">
        <v>0</v>
      </c>
      <c r="AE43" s="77">
        <v>0</v>
      </c>
      <c r="AF43" s="77">
        <v>0</v>
      </c>
      <c r="AG43" s="77">
        <v>1</v>
      </c>
      <c r="AH43" s="77">
        <v>1</v>
      </c>
      <c r="AI43" s="77">
        <v>7</v>
      </c>
      <c r="AJ43" s="77">
        <v>5</v>
      </c>
      <c r="AK43" s="182" t="s">
        <v>559</v>
      </c>
      <c r="AL43" s="182" t="s">
        <v>560</v>
      </c>
    </row>
    <row r="44" spans="1:38" s="172" customFormat="1" x14ac:dyDescent="0.2">
      <c r="B44" s="173"/>
      <c r="C44" s="164">
        <f t="shared" ref="C44:U44" si="21">SUM(C34:C43)</f>
        <v>31</v>
      </c>
      <c r="D44" s="164">
        <f t="shared" si="21"/>
        <v>25</v>
      </c>
      <c r="E44" s="164">
        <f t="shared" si="21"/>
        <v>5</v>
      </c>
      <c r="F44" s="164">
        <f t="shared" si="21"/>
        <v>9</v>
      </c>
      <c r="G44" s="164">
        <f t="shared" si="21"/>
        <v>3</v>
      </c>
      <c r="H44" s="164">
        <f t="shared" si="21"/>
        <v>0</v>
      </c>
      <c r="I44" s="164">
        <f t="shared" si="21"/>
        <v>0</v>
      </c>
      <c r="J44" s="164">
        <f t="shared" si="21"/>
        <v>8</v>
      </c>
      <c r="K44" s="164">
        <f t="shared" si="21"/>
        <v>4</v>
      </c>
      <c r="L44" s="164">
        <f t="shared" si="21"/>
        <v>5</v>
      </c>
      <c r="M44" s="164">
        <f t="shared" si="21"/>
        <v>0</v>
      </c>
      <c r="N44" s="164">
        <f t="shared" si="21"/>
        <v>12</v>
      </c>
      <c r="O44" s="164">
        <f t="shared" si="21"/>
        <v>0</v>
      </c>
      <c r="P44" s="164">
        <f t="shared" si="21"/>
        <v>0</v>
      </c>
      <c r="Q44" s="164">
        <f t="shared" si="21"/>
        <v>1</v>
      </c>
      <c r="R44" s="164">
        <f t="shared" si="21"/>
        <v>9</v>
      </c>
      <c r="S44" s="164">
        <f t="shared" si="21"/>
        <v>0</v>
      </c>
      <c r="T44" s="164">
        <f t="shared" si="21"/>
        <v>1</v>
      </c>
      <c r="U44" s="164">
        <f t="shared" si="21"/>
        <v>0</v>
      </c>
      <c r="V44" s="174">
        <f t="shared" ref="V44" si="22">F44/D44</f>
        <v>0.36</v>
      </c>
      <c r="W44" s="174">
        <f t="shared" ref="W44" si="23">(F44+L44+M44)/C44</f>
        <v>0.45161290322580644</v>
      </c>
      <c r="X44" s="175">
        <f t="shared" ref="X44" si="24">N44/D44</f>
        <v>0.48</v>
      </c>
      <c r="Y44" s="164">
        <f>SUM(Y34:Y43)</f>
        <v>16</v>
      </c>
      <c r="Z44" s="164">
        <f>SUM(Z34:Z43)</f>
        <v>6</v>
      </c>
      <c r="AA44" s="164">
        <f>SUM(AA34:AA43)</f>
        <v>1</v>
      </c>
      <c r="AB44" s="174">
        <f t="shared" ref="AB44" si="25">(Y44+Z44)/(Y44+Z44+AA44)</f>
        <v>0.95652173913043481</v>
      </c>
      <c r="AC44" s="164">
        <f t="shared" ref="AC44:AI44" si="26">SUM(AC34:AC43)</f>
        <v>0</v>
      </c>
      <c r="AD44" s="164">
        <f t="shared" si="26"/>
        <v>0</v>
      </c>
      <c r="AE44" s="164">
        <f t="shared" si="26"/>
        <v>0</v>
      </c>
      <c r="AF44" s="164">
        <f t="shared" si="26"/>
        <v>0</v>
      </c>
      <c r="AG44" s="164">
        <f t="shared" si="26"/>
        <v>9</v>
      </c>
      <c r="AH44" s="164">
        <f t="shared" si="26"/>
        <v>9</v>
      </c>
      <c r="AI44" s="164">
        <f t="shared" si="26"/>
        <v>62</v>
      </c>
      <c r="AJ44" s="164"/>
      <c r="AK44" s="164"/>
      <c r="AL44" s="164"/>
    </row>
    <row r="45" spans="1:38" x14ac:dyDescent="0.2">
      <c r="V45" s="66"/>
      <c r="W45" s="66"/>
      <c r="X45" s="66"/>
    </row>
    <row r="47" spans="1:38" x14ac:dyDescent="0.2">
      <c r="A47" s="238" t="s">
        <v>190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</row>
    <row r="48" spans="1:38" ht="13.5" thickBot="1" x14ac:dyDescent="0.25">
      <c r="A48" s="136" t="s">
        <v>187</v>
      </c>
      <c r="B48" s="140" t="s">
        <v>2</v>
      </c>
      <c r="C48" s="38" t="s">
        <v>96</v>
      </c>
      <c r="D48" s="38" t="s">
        <v>3</v>
      </c>
      <c r="E48" s="38" t="s">
        <v>5</v>
      </c>
      <c r="F48" s="38" t="s">
        <v>4</v>
      </c>
      <c r="G48" s="38" t="s">
        <v>7</v>
      </c>
      <c r="H48" s="38" t="s">
        <v>8</v>
      </c>
      <c r="I48" s="38" t="s">
        <v>9</v>
      </c>
      <c r="J48" s="38" t="s">
        <v>6</v>
      </c>
      <c r="K48" s="38" t="s">
        <v>10</v>
      </c>
      <c r="L48" s="38" t="s">
        <v>11</v>
      </c>
      <c r="M48" s="38" t="s">
        <v>20</v>
      </c>
      <c r="N48" s="38" t="s">
        <v>102</v>
      </c>
      <c r="O48" s="38" t="s">
        <v>21</v>
      </c>
      <c r="P48" s="38" t="s">
        <v>27</v>
      </c>
      <c r="Q48" s="38" t="s">
        <v>123</v>
      </c>
      <c r="R48" s="38" t="s">
        <v>101</v>
      </c>
      <c r="S48" s="38" t="s">
        <v>103</v>
      </c>
      <c r="T48" s="38" t="s">
        <v>12</v>
      </c>
      <c r="U48" s="38" t="s">
        <v>13</v>
      </c>
      <c r="V48" s="38" t="s">
        <v>17</v>
      </c>
      <c r="W48" s="29" t="s">
        <v>18</v>
      </c>
      <c r="X48" s="30" t="s">
        <v>19</v>
      </c>
      <c r="Y48" s="38" t="s">
        <v>14</v>
      </c>
      <c r="Z48" s="38" t="s">
        <v>15</v>
      </c>
      <c r="AA48" s="38" t="s">
        <v>16</v>
      </c>
      <c r="AB48" s="38" t="s">
        <v>115</v>
      </c>
      <c r="AC48" s="38" t="s">
        <v>99</v>
      </c>
      <c r="AD48" s="38" t="s">
        <v>22</v>
      </c>
      <c r="AE48" s="38" t="s">
        <v>12</v>
      </c>
      <c r="AF48" s="38" t="s">
        <v>13</v>
      </c>
      <c r="AG48" s="29" t="s">
        <v>23</v>
      </c>
      <c r="AH48" s="29" t="s">
        <v>24</v>
      </c>
      <c r="AI48" s="29" t="s">
        <v>25</v>
      </c>
      <c r="AJ48" s="29" t="s">
        <v>126</v>
      </c>
      <c r="AK48" s="29" t="s">
        <v>125</v>
      </c>
      <c r="AL48" s="29" t="s">
        <v>127</v>
      </c>
    </row>
    <row r="49" spans="1:38" x14ac:dyDescent="0.2">
      <c r="A49" s="73">
        <v>26</v>
      </c>
      <c r="B49" s="161" t="s">
        <v>578</v>
      </c>
      <c r="C49" s="75">
        <v>3</v>
      </c>
      <c r="D49" s="75">
        <v>1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1</v>
      </c>
      <c r="K49" s="75">
        <v>1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84">
        <v>2</v>
      </c>
      <c r="R49" s="84">
        <v>1</v>
      </c>
      <c r="S49" s="84">
        <v>0</v>
      </c>
      <c r="T49" s="68">
        <v>0</v>
      </c>
      <c r="U49" s="84">
        <v>0</v>
      </c>
      <c r="V49" s="70">
        <f t="shared" ref="V49:V50" si="27">F49/D49</f>
        <v>0</v>
      </c>
      <c r="W49" s="70">
        <f t="shared" ref="W49:W50" si="28">(F49+L49+M49)/C49</f>
        <v>0</v>
      </c>
      <c r="X49" s="72">
        <f t="shared" ref="X49:X50" si="29">N49/D49</f>
        <v>0</v>
      </c>
      <c r="Y49" s="73">
        <v>1</v>
      </c>
      <c r="Z49" s="73">
        <v>1</v>
      </c>
      <c r="AA49" s="73">
        <v>0</v>
      </c>
      <c r="AB49" s="74">
        <v>1</v>
      </c>
      <c r="AC49" s="73">
        <v>0</v>
      </c>
      <c r="AD49" s="73">
        <v>0</v>
      </c>
      <c r="AE49" s="73">
        <v>0</v>
      </c>
      <c r="AF49" s="73">
        <v>0</v>
      </c>
      <c r="AG49" s="73">
        <v>1</v>
      </c>
      <c r="AH49" s="73">
        <v>1</v>
      </c>
      <c r="AI49" s="73">
        <v>7</v>
      </c>
      <c r="AJ49" s="73">
        <v>5</v>
      </c>
      <c r="AK49" s="162" t="s">
        <v>160</v>
      </c>
      <c r="AL49" s="162" t="s">
        <v>583</v>
      </c>
    </row>
    <row r="50" spans="1:38" ht="13.5" thickBot="1" x14ac:dyDescent="0.25">
      <c r="A50" s="77">
        <v>27</v>
      </c>
      <c r="B50" s="223" t="s">
        <v>296</v>
      </c>
      <c r="C50" s="76">
        <v>4</v>
      </c>
      <c r="D50" s="76">
        <v>4</v>
      </c>
      <c r="E50" s="76">
        <v>0</v>
      </c>
      <c r="F50" s="76">
        <v>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1</v>
      </c>
      <c r="O50" s="76">
        <v>0</v>
      </c>
      <c r="P50" s="76">
        <v>0</v>
      </c>
      <c r="Q50" s="78">
        <v>0</v>
      </c>
      <c r="R50" s="78">
        <v>5</v>
      </c>
      <c r="S50" s="78">
        <v>0</v>
      </c>
      <c r="T50" s="79">
        <v>0</v>
      </c>
      <c r="U50" s="78">
        <v>0</v>
      </c>
      <c r="V50" s="80">
        <f t="shared" si="27"/>
        <v>0.25</v>
      </c>
      <c r="W50" s="80">
        <f t="shared" si="28"/>
        <v>0.25</v>
      </c>
      <c r="X50" s="81">
        <f t="shared" si="29"/>
        <v>0.25</v>
      </c>
      <c r="Y50" s="77">
        <v>1</v>
      </c>
      <c r="Z50" s="77">
        <v>1</v>
      </c>
      <c r="AA50" s="77">
        <v>1</v>
      </c>
      <c r="AB50" s="113">
        <f>(Y50+Z50)/(Y50+Z50+AA50)</f>
        <v>0.66666666666666663</v>
      </c>
      <c r="AC50" s="77">
        <v>0</v>
      </c>
      <c r="AD50" s="77">
        <v>0</v>
      </c>
      <c r="AE50" s="77">
        <v>0</v>
      </c>
      <c r="AF50" s="77">
        <v>0</v>
      </c>
      <c r="AG50" s="77">
        <v>1</v>
      </c>
      <c r="AH50" s="77">
        <v>1</v>
      </c>
      <c r="AI50" s="77">
        <v>7</v>
      </c>
      <c r="AJ50" s="77">
        <v>5</v>
      </c>
      <c r="AK50" s="206" t="s">
        <v>160</v>
      </c>
      <c r="AL50" s="206" t="s">
        <v>596</v>
      </c>
    </row>
    <row r="51" spans="1:38" s="172" customFormat="1" x14ac:dyDescent="0.2">
      <c r="B51" s="173"/>
      <c r="C51" s="218">
        <f t="shared" ref="C51:U51" si="30">SUM(C49:C50)</f>
        <v>7</v>
      </c>
      <c r="D51" s="218">
        <f t="shared" si="30"/>
        <v>5</v>
      </c>
      <c r="E51" s="218">
        <f t="shared" si="30"/>
        <v>0</v>
      </c>
      <c r="F51" s="218">
        <f t="shared" si="30"/>
        <v>1</v>
      </c>
      <c r="G51" s="218">
        <f t="shared" si="30"/>
        <v>0</v>
      </c>
      <c r="H51" s="218">
        <f t="shared" si="30"/>
        <v>0</v>
      </c>
      <c r="I51" s="218">
        <f t="shared" si="30"/>
        <v>0</v>
      </c>
      <c r="J51" s="218">
        <f t="shared" si="30"/>
        <v>1</v>
      </c>
      <c r="K51" s="218">
        <f t="shared" si="30"/>
        <v>1</v>
      </c>
      <c r="L51" s="218">
        <f t="shared" si="30"/>
        <v>0</v>
      </c>
      <c r="M51" s="218">
        <f t="shared" si="30"/>
        <v>0</v>
      </c>
      <c r="N51" s="218">
        <f t="shared" si="30"/>
        <v>1</v>
      </c>
      <c r="O51" s="218">
        <f t="shared" si="30"/>
        <v>0</v>
      </c>
      <c r="P51" s="218">
        <f t="shared" si="30"/>
        <v>0</v>
      </c>
      <c r="Q51" s="218">
        <f t="shared" si="30"/>
        <v>2</v>
      </c>
      <c r="R51" s="218">
        <f t="shared" si="30"/>
        <v>6</v>
      </c>
      <c r="S51" s="218">
        <f t="shared" si="30"/>
        <v>0</v>
      </c>
      <c r="T51" s="218">
        <f t="shared" si="30"/>
        <v>0</v>
      </c>
      <c r="U51" s="218">
        <f t="shared" si="30"/>
        <v>0</v>
      </c>
      <c r="V51" s="174">
        <f>F51/D51</f>
        <v>0.2</v>
      </c>
      <c r="W51" s="174">
        <f>(F51+L51+M51)/C51</f>
        <v>0.14285714285714285</v>
      </c>
      <c r="X51" s="175">
        <f>N51/D51</f>
        <v>0.2</v>
      </c>
      <c r="Y51" s="218">
        <f>SUM(Y49:Y50)</f>
        <v>2</v>
      </c>
      <c r="Z51" s="218">
        <f>SUM(Z49:Z50)</f>
        <v>2</v>
      </c>
      <c r="AA51" s="218">
        <f>SUM(AA49:AA50)</f>
        <v>1</v>
      </c>
      <c r="AB51" s="174">
        <f>(Y51+Z51)/(Y51+Z51+AA51)</f>
        <v>0.8</v>
      </c>
      <c r="AC51" s="218">
        <f t="shared" ref="AC51:AI51" si="31">SUM(AC49:AC50)</f>
        <v>0</v>
      </c>
      <c r="AD51" s="218">
        <f t="shared" si="31"/>
        <v>0</v>
      </c>
      <c r="AE51" s="218">
        <f t="shared" si="31"/>
        <v>0</v>
      </c>
      <c r="AF51" s="218">
        <f t="shared" si="31"/>
        <v>0</v>
      </c>
      <c r="AG51" s="218">
        <f t="shared" si="31"/>
        <v>2</v>
      </c>
      <c r="AH51" s="218">
        <f t="shared" si="31"/>
        <v>2</v>
      </c>
      <c r="AI51" s="218">
        <f t="shared" si="31"/>
        <v>14</v>
      </c>
      <c r="AJ51" s="218"/>
      <c r="AK51" s="218"/>
      <c r="AL51" s="218"/>
    </row>
  </sheetData>
  <mergeCells count="3">
    <mergeCell ref="A1:AL1"/>
    <mergeCell ref="A32:AL32"/>
    <mergeCell ref="A47:AL47"/>
  </mergeCells>
  <pageMargins left="0.7" right="0.7" top="0.75" bottom="0.75" header="0.3" footer="0.3"/>
  <pageSetup scale="50" orientation="landscape" r:id="rId1"/>
  <ignoredErrors>
    <ignoredError sqref="AB44 AB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zoomScale="70" zoomScaleNormal="70" workbookViewId="0">
      <selection activeCell="AB30" sqref="AB30"/>
    </sheetView>
  </sheetViews>
  <sheetFormatPr defaultColWidth="8.85546875" defaultRowHeight="12.75" x14ac:dyDescent="0.2"/>
  <cols>
    <col min="1" max="1" width="9.7109375" style="67" bestFit="1" customWidth="1"/>
    <col min="2" max="2" width="26" style="144" bestFit="1" customWidth="1"/>
    <col min="3" max="4" width="4.42578125" style="67" bestFit="1" customWidth="1"/>
    <col min="5" max="6" width="3.85546875" style="67" bestFit="1" customWidth="1"/>
    <col min="7" max="7" width="4" style="67" bestFit="1" customWidth="1"/>
    <col min="8" max="8" width="4.140625" style="67" bestFit="1" customWidth="1"/>
    <col min="9" max="9" width="4.42578125" style="67" bestFit="1" customWidth="1"/>
    <col min="10" max="10" width="5" style="67" bestFit="1" customWidth="1"/>
    <col min="11" max="12" width="4.42578125" style="67" bestFit="1" customWidth="1"/>
    <col min="13" max="13" width="5.42578125" style="67" bestFit="1" customWidth="1"/>
    <col min="14" max="14" width="4.28515625" style="67" bestFit="1" customWidth="1"/>
    <col min="15" max="15" width="5.42578125" style="67" bestFit="1" customWidth="1"/>
    <col min="16" max="16" width="4.28515625" style="67" bestFit="1" customWidth="1"/>
    <col min="17" max="18" width="5.42578125" style="67" bestFit="1" customWidth="1"/>
    <col min="19" max="19" width="6.140625" style="67" bestFit="1" customWidth="1"/>
    <col min="20" max="21" width="4.42578125" style="67" bestFit="1" customWidth="1"/>
    <col min="22" max="22" width="7.42578125" style="111" bestFit="1" customWidth="1"/>
    <col min="23" max="23" width="7.28515625" style="111" bestFit="1" customWidth="1"/>
    <col min="24" max="24" width="7.42578125" style="111" bestFit="1" customWidth="1"/>
    <col min="25" max="25" width="4.42578125" style="67" bestFit="1" customWidth="1"/>
    <col min="26" max="27" width="3.85546875" style="67" bestFit="1" customWidth="1"/>
    <col min="28" max="28" width="8.42578125" style="67" bestFit="1" customWidth="1"/>
    <col min="29" max="29" width="4.42578125" style="67" bestFit="1" customWidth="1"/>
    <col min="30" max="31" width="4.28515625" style="67" bestFit="1" customWidth="1"/>
    <col min="32" max="32" width="4.140625" style="67" bestFit="1" customWidth="1"/>
    <col min="33" max="34" width="4.28515625" style="67" bestFit="1" customWidth="1"/>
    <col min="35" max="35" width="4.42578125" style="67" bestFit="1" customWidth="1"/>
    <col min="36" max="36" width="9.42578125" style="67" bestFit="1" customWidth="1"/>
    <col min="37" max="37" width="12.7109375" style="67" customWidth="1"/>
    <col min="38" max="38" width="39.140625" style="67" bestFit="1" customWidth="1"/>
    <col min="39" max="16384" width="8.85546875" style="67"/>
  </cols>
  <sheetData>
    <row r="1" spans="1:40" ht="18.75" thickBot="1" x14ac:dyDescent="0.3">
      <c r="A1" s="240" t="s">
        <v>304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</row>
    <row r="2" spans="1:40" ht="13.5" thickBot="1" x14ac:dyDescent="0.25">
      <c r="A2" s="39" t="s">
        <v>187</v>
      </c>
      <c r="B2" s="140" t="s">
        <v>2</v>
      </c>
      <c r="C2" s="38" t="s">
        <v>96</v>
      </c>
      <c r="D2" s="38" t="s">
        <v>3</v>
      </c>
      <c r="E2" s="38" t="s">
        <v>5</v>
      </c>
      <c r="F2" s="38" t="s">
        <v>4</v>
      </c>
      <c r="G2" s="38" t="s">
        <v>7</v>
      </c>
      <c r="H2" s="38" t="s">
        <v>8</v>
      </c>
      <c r="I2" s="38" t="s">
        <v>9</v>
      </c>
      <c r="J2" s="38" t="s">
        <v>6</v>
      </c>
      <c r="K2" s="38" t="s">
        <v>10</v>
      </c>
      <c r="L2" s="38" t="s">
        <v>11</v>
      </c>
      <c r="M2" s="38" t="s">
        <v>20</v>
      </c>
      <c r="N2" s="38" t="s">
        <v>102</v>
      </c>
      <c r="O2" s="38" t="s">
        <v>21</v>
      </c>
      <c r="P2" s="38" t="s">
        <v>27</v>
      </c>
      <c r="Q2" s="38" t="s">
        <v>123</v>
      </c>
      <c r="R2" s="38" t="s">
        <v>101</v>
      </c>
      <c r="S2" s="38" t="s">
        <v>103</v>
      </c>
      <c r="T2" s="38" t="s">
        <v>12</v>
      </c>
      <c r="U2" s="38" t="s">
        <v>13</v>
      </c>
      <c r="V2" s="38" t="s">
        <v>17</v>
      </c>
      <c r="W2" s="29" t="s">
        <v>18</v>
      </c>
      <c r="X2" s="30" t="s">
        <v>19</v>
      </c>
      <c r="Y2" s="38" t="s">
        <v>14</v>
      </c>
      <c r="Z2" s="38" t="s">
        <v>15</v>
      </c>
      <c r="AA2" s="38" t="s">
        <v>16</v>
      </c>
      <c r="AB2" s="38" t="s">
        <v>115</v>
      </c>
      <c r="AC2" s="38" t="s">
        <v>99</v>
      </c>
      <c r="AD2" s="38" t="s">
        <v>22</v>
      </c>
      <c r="AE2" s="38" t="s">
        <v>12</v>
      </c>
      <c r="AF2" s="38" t="s">
        <v>13</v>
      </c>
      <c r="AG2" s="29" t="s">
        <v>23</v>
      </c>
      <c r="AH2" s="29" t="s">
        <v>24</v>
      </c>
      <c r="AI2" s="29" t="s">
        <v>25</v>
      </c>
      <c r="AJ2" s="29" t="s">
        <v>126</v>
      </c>
      <c r="AK2" s="29" t="s">
        <v>125</v>
      </c>
      <c r="AL2" s="29" t="s">
        <v>127</v>
      </c>
    </row>
    <row r="3" spans="1:40" x14ac:dyDescent="0.2">
      <c r="A3" s="66">
        <v>1</v>
      </c>
      <c r="B3" s="141" t="s">
        <v>289</v>
      </c>
      <c r="C3" s="66">
        <v>3</v>
      </c>
      <c r="D3" s="66">
        <v>3</v>
      </c>
      <c r="E3" s="66">
        <v>1</v>
      </c>
      <c r="F3" s="66">
        <v>2</v>
      </c>
      <c r="G3" s="66">
        <v>0</v>
      </c>
      <c r="H3" s="66">
        <v>0</v>
      </c>
      <c r="I3" s="66">
        <v>0</v>
      </c>
      <c r="J3" s="66">
        <v>1</v>
      </c>
      <c r="K3" s="66">
        <v>1</v>
      </c>
      <c r="L3" s="66">
        <v>0</v>
      </c>
      <c r="M3" s="66">
        <v>0</v>
      </c>
      <c r="N3" s="66">
        <v>2</v>
      </c>
      <c r="O3" s="66">
        <v>0</v>
      </c>
      <c r="P3" s="66">
        <v>0</v>
      </c>
      <c r="Q3" s="68">
        <v>0</v>
      </c>
      <c r="R3" s="69">
        <v>0</v>
      </c>
      <c r="S3" s="69">
        <v>0</v>
      </c>
      <c r="T3" s="69">
        <v>1</v>
      </c>
      <c r="U3" s="68">
        <v>0</v>
      </c>
      <c r="V3" s="70">
        <v>0</v>
      </c>
      <c r="W3" s="71">
        <v>0</v>
      </c>
      <c r="X3" s="72">
        <v>0</v>
      </c>
      <c r="Y3" s="73">
        <v>0</v>
      </c>
      <c r="Z3" s="73">
        <v>0</v>
      </c>
      <c r="AA3" s="73">
        <v>0</v>
      </c>
      <c r="AB3" s="74">
        <v>0</v>
      </c>
      <c r="AC3" s="75">
        <v>0</v>
      </c>
      <c r="AD3" s="75">
        <v>0</v>
      </c>
      <c r="AE3" s="75">
        <v>0</v>
      </c>
      <c r="AF3" s="75">
        <v>0</v>
      </c>
      <c r="AG3" s="75">
        <v>1</v>
      </c>
      <c r="AH3" s="75">
        <v>1</v>
      </c>
      <c r="AI3" s="75">
        <v>7</v>
      </c>
      <c r="AJ3" s="66">
        <v>8</v>
      </c>
      <c r="AK3" s="137" t="s">
        <v>154</v>
      </c>
      <c r="AL3" s="137" t="s">
        <v>179</v>
      </c>
    </row>
    <row r="4" spans="1:40" x14ac:dyDescent="0.2">
      <c r="A4" s="66">
        <v>2</v>
      </c>
      <c r="B4" s="141" t="s">
        <v>290</v>
      </c>
      <c r="C4" s="66">
        <v>3</v>
      </c>
      <c r="D4" s="66">
        <v>3</v>
      </c>
      <c r="E4" s="66">
        <v>0</v>
      </c>
      <c r="F4" s="66">
        <v>2</v>
      </c>
      <c r="G4" s="66">
        <v>1</v>
      </c>
      <c r="H4" s="66">
        <v>0</v>
      </c>
      <c r="I4" s="66">
        <v>0</v>
      </c>
      <c r="J4" s="66">
        <v>1</v>
      </c>
      <c r="K4" s="66">
        <v>1</v>
      </c>
      <c r="L4" s="66">
        <v>0</v>
      </c>
      <c r="M4" s="66">
        <v>0</v>
      </c>
      <c r="N4" s="66">
        <v>2</v>
      </c>
      <c r="O4" s="66">
        <v>0</v>
      </c>
      <c r="P4" s="66">
        <v>0</v>
      </c>
      <c r="Q4" s="68">
        <v>0</v>
      </c>
      <c r="R4" s="69">
        <v>2</v>
      </c>
      <c r="S4" s="69">
        <v>0</v>
      </c>
      <c r="T4" s="69">
        <v>0</v>
      </c>
      <c r="U4" s="68">
        <v>0</v>
      </c>
      <c r="V4" s="70">
        <f>F4/D4</f>
        <v>0.66666666666666663</v>
      </c>
      <c r="W4" s="71">
        <f>(F4+L4+M4)/C4</f>
        <v>0.66666666666666663</v>
      </c>
      <c r="X4" s="72">
        <f>N4/D4</f>
        <v>0.66666666666666663</v>
      </c>
      <c r="Y4" s="73">
        <v>5</v>
      </c>
      <c r="Z4" s="73">
        <v>0</v>
      </c>
      <c r="AA4" s="73">
        <v>0</v>
      </c>
      <c r="AB4" s="74">
        <f t="shared" ref="AB4:AB16" si="0">(Y4+Z4)/(Y4+Z4+AA4)</f>
        <v>1</v>
      </c>
      <c r="AC4" s="75">
        <v>0</v>
      </c>
      <c r="AD4" s="75">
        <v>0</v>
      </c>
      <c r="AE4" s="75">
        <v>0</v>
      </c>
      <c r="AF4" s="75">
        <v>0</v>
      </c>
      <c r="AG4" s="75">
        <v>1</v>
      </c>
      <c r="AH4" s="75">
        <v>1</v>
      </c>
      <c r="AI4" s="75">
        <v>7</v>
      </c>
      <c r="AJ4" s="66">
        <v>8</v>
      </c>
      <c r="AK4" s="137" t="s">
        <v>156</v>
      </c>
      <c r="AL4" s="137" t="s">
        <v>242</v>
      </c>
    </row>
    <row r="5" spans="1:40" x14ac:dyDescent="0.2">
      <c r="A5" s="66">
        <v>3</v>
      </c>
      <c r="B5" s="141" t="s">
        <v>291</v>
      </c>
      <c r="C5" s="66">
        <v>4</v>
      </c>
      <c r="D5" s="66">
        <v>4</v>
      </c>
      <c r="E5" s="66">
        <v>1</v>
      </c>
      <c r="F5" s="66">
        <v>0</v>
      </c>
      <c r="G5" s="66">
        <v>0</v>
      </c>
      <c r="H5" s="66">
        <v>0</v>
      </c>
      <c r="I5" s="66">
        <v>0</v>
      </c>
      <c r="J5" s="66">
        <v>2</v>
      </c>
      <c r="K5" s="66">
        <v>1</v>
      </c>
      <c r="L5" s="66">
        <v>0</v>
      </c>
      <c r="M5" s="66">
        <v>0</v>
      </c>
      <c r="N5" s="66">
        <v>0</v>
      </c>
      <c r="O5" s="66">
        <v>1</v>
      </c>
      <c r="P5" s="66">
        <v>0</v>
      </c>
      <c r="Q5" s="68">
        <v>0</v>
      </c>
      <c r="R5" s="69">
        <v>1</v>
      </c>
      <c r="S5" s="69">
        <v>0</v>
      </c>
      <c r="T5" s="69">
        <v>0</v>
      </c>
      <c r="U5" s="68">
        <v>0</v>
      </c>
      <c r="V5" s="70">
        <f t="shared" ref="V5:V25" si="1">F5/D5</f>
        <v>0</v>
      </c>
      <c r="W5" s="71">
        <f t="shared" ref="W5:W25" si="2">(F5+L5+M5)/C5</f>
        <v>0</v>
      </c>
      <c r="X5" s="72">
        <f t="shared" ref="X5:X25" si="3">N5/D5</f>
        <v>0</v>
      </c>
      <c r="Y5" s="73">
        <v>2</v>
      </c>
      <c r="Z5" s="73">
        <v>1</v>
      </c>
      <c r="AA5" s="73">
        <v>1</v>
      </c>
      <c r="AB5" s="74">
        <f t="shared" si="0"/>
        <v>0.75</v>
      </c>
      <c r="AC5" s="75">
        <v>0</v>
      </c>
      <c r="AD5" s="75">
        <v>0</v>
      </c>
      <c r="AE5" s="75">
        <v>0</v>
      </c>
      <c r="AF5" s="75">
        <v>0</v>
      </c>
      <c r="AG5" s="75">
        <v>1</v>
      </c>
      <c r="AH5" s="75">
        <v>1</v>
      </c>
      <c r="AI5" s="75">
        <v>7</v>
      </c>
      <c r="AJ5" s="66">
        <v>8</v>
      </c>
      <c r="AK5" s="137" t="s">
        <v>154</v>
      </c>
      <c r="AL5" s="137" t="s">
        <v>473</v>
      </c>
    </row>
    <row r="6" spans="1:40" x14ac:dyDescent="0.2">
      <c r="A6" s="66">
        <v>4</v>
      </c>
      <c r="B6" s="141" t="s">
        <v>292</v>
      </c>
      <c r="C6" s="66">
        <v>3</v>
      </c>
      <c r="D6" s="66">
        <v>2</v>
      </c>
      <c r="E6" s="66">
        <v>1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1</v>
      </c>
      <c r="L6" s="66">
        <v>0</v>
      </c>
      <c r="M6" s="66">
        <v>1</v>
      </c>
      <c r="N6" s="66">
        <v>0</v>
      </c>
      <c r="O6" s="66">
        <v>1</v>
      </c>
      <c r="P6" s="66">
        <v>0</v>
      </c>
      <c r="Q6" s="68">
        <v>0</v>
      </c>
      <c r="R6" s="69">
        <v>4</v>
      </c>
      <c r="S6" s="69">
        <v>0</v>
      </c>
      <c r="T6" s="69">
        <v>1</v>
      </c>
      <c r="U6" s="68">
        <v>0</v>
      </c>
      <c r="V6" s="70">
        <f t="shared" si="1"/>
        <v>0</v>
      </c>
      <c r="W6" s="71">
        <f t="shared" si="2"/>
        <v>0.33333333333333331</v>
      </c>
      <c r="X6" s="72">
        <f t="shared" si="3"/>
        <v>0</v>
      </c>
      <c r="Y6" s="73">
        <v>0</v>
      </c>
      <c r="Z6" s="73">
        <v>0</v>
      </c>
      <c r="AA6" s="73">
        <v>0</v>
      </c>
      <c r="AB6" s="74">
        <v>0</v>
      </c>
      <c r="AC6" s="75">
        <v>0</v>
      </c>
      <c r="AD6" s="75">
        <v>0</v>
      </c>
      <c r="AE6" s="75">
        <v>0</v>
      </c>
      <c r="AF6" s="75">
        <v>0</v>
      </c>
      <c r="AG6" s="75">
        <v>1</v>
      </c>
      <c r="AH6" s="75">
        <v>1</v>
      </c>
      <c r="AI6" s="75">
        <v>4</v>
      </c>
      <c r="AJ6" s="66">
        <v>7</v>
      </c>
      <c r="AK6" s="137" t="s">
        <v>156</v>
      </c>
      <c r="AL6" s="137" t="s">
        <v>264</v>
      </c>
    </row>
    <row r="7" spans="1:40" x14ac:dyDescent="0.2">
      <c r="A7" s="66">
        <v>5</v>
      </c>
      <c r="B7" s="141" t="s">
        <v>293</v>
      </c>
      <c r="C7" s="66">
        <v>2</v>
      </c>
      <c r="D7" s="66">
        <v>2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8">
        <v>0</v>
      </c>
      <c r="R7" s="69">
        <v>0</v>
      </c>
      <c r="S7" s="69">
        <v>0</v>
      </c>
      <c r="T7" s="69">
        <v>0</v>
      </c>
      <c r="U7" s="68">
        <v>0</v>
      </c>
      <c r="V7" s="70">
        <f t="shared" si="1"/>
        <v>0</v>
      </c>
      <c r="W7" s="71">
        <f t="shared" si="2"/>
        <v>0</v>
      </c>
      <c r="X7" s="72">
        <f t="shared" si="3"/>
        <v>0</v>
      </c>
      <c r="Y7" s="73">
        <v>0</v>
      </c>
      <c r="Z7" s="73">
        <v>0</v>
      </c>
      <c r="AA7" s="73">
        <v>0</v>
      </c>
      <c r="AB7" s="74">
        <v>0</v>
      </c>
      <c r="AC7" s="75">
        <v>0</v>
      </c>
      <c r="AD7" s="75">
        <v>0</v>
      </c>
      <c r="AE7" s="75">
        <v>0</v>
      </c>
      <c r="AF7" s="75">
        <v>0</v>
      </c>
      <c r="AG7" s="75">
        <v>1</v>
      </c>
      <c r="AH7" s="75">
        <v>1</v>
      </c>
      <c r="AI7" s="75">
        <v>5</v>
      </c>
      <c r="AJ7" s="66">
        <v>7</v>
      </c>
      <c r="AK7" s="137" t="s">
        <v>156</v>
      </c>
      <c r="AL7" s="137" t="s">
        <v>271</v>
      </c>
    </row>
    <row r="8" spans="1:40" x14ac:dyDescent="0.2">
      <c r="A8" s="66">
        <v>6</v>
      </c>
      <c r="B8" s="141" t="s">
        <v>294</v>
      </c>
      <c r="C8" s="66">
        <v>2</v>
      </c>
      <c r="D8" s="66">
        <v>2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1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8">
        <v>0</v>
      </c>
      <c r="R8" s="69">
        <v>2</v>
      </c>
      <c r="S8" s="69">
        <v>0</v>
      </c>
      <c r="T8" s="69">
        <v>0</v>
      </c>
      <c r="U8" s="68">
        <v>0</v>
      </c>
      <c r="V8" s="70">
        <f t="shared" si="1"/>
        <v>0</v>
      </c>
      <c r="W8" s="71">
        <f t="shared" si="2"/>
        <v>0</v>
      </c>
      <c r="X8" s="72">
        <f t="shared" si="3"/>
        <v>0</v>
      </c>
      <c r="Y8" s="73">
        <v>3</v>
      </c>
      <c r="Z8" s="73">
        <v>0</v>
      </c>
      <c r="AA8" s="73">
        <v>0</v>
      </c>
      <c r="AB8" s="74">
        <f t="shared" si="0"/>
        <v>1</v>
      </c>
      <c r="AC8" s="75">
        <v>0</v>
      </c>
      <c r="AD8" s="75">
        <v>0</v>
      </c>
      <c r="AE8" s="75">
        <v>0</v>
      </c>
      <c r="AF8" s="75">
        <v>0</v>
      </c>
      <c r="AG8" s="75">
        <v>1</v>
      </c>
      <c r="AH8" s="75">
        <v>1</v>
      </c>
      <c r="AI8" s="75">
        <v>7</v>
      </c>
      <c r="AJ8" s="66">
        <v>9</v>
      </c>
      <c r="AK8" s="137" t="s">
        <v>156</v>
      </c>
      <c r="AL8" s="137" t="s">
        <v>279</v>
      </c>
    </row>
    <row r="9" spans="1:40" x14ac:dyDescent="0.2">
      <c r="A9" s="66">
        <v>7</v>
      </c>
      <c r="B9" s="141" t="s">
        <v>295</v>
      </c>
      <c r="C9" s="66">
        <v>3</v>
      </c>
      <c r="D9" s="66">
        <v>3</v>
      </c>
      <c r="E9" s="66">
        <v>1</v>
      </c>
      <c r="F9" s="66">
        <v>2</v>
      </c>
      <c r="G9" s="66">
        <v>1</v>
      </c>
      <c r="H9" s="66">
        <v>0</v>
      </c>
      <c r="I9" s="66">
        <v>0</v>
      </c>
      <c r="J9" s="66">
        <v>2</v>
      </c>
      <c r="K9" s="66">
        <v>0</v>
      </c>
      <c r="L9" s="66">
        <v>0</v>
      </c>
      <c r="M9" s="66">
        <v>0</v>
      </c>
      <c r="N9" s="66">
        <v>3</v>
      </c>
      <c r="O9" s="66">
        <v>1</v>
      </c>
      <c r="P9" s="66">
        <v>0</v>
      </c>
      <c r="Q9" s="68">
        <v>0</v>
      </c>
      <c r="R9" s="69">
        <v>1</v>
      </c>
      <c r="S9" s="69">
        <v>0</v>
      </c>
      <c r="T9" s="69">
        <v>0</v>
      </c>
      <c r="U9" s="68">
        <v>0</v>
      </c>
      <c r="V9" s="70">
        <f t="shared" si="1"/>
        <v>0.66666666666666663</v>
      </c>
      <c r="W9" s="71">
        <f t="shared" si="2"/>
        <v>0.66666666666666663</v>
      </c>
      <c r="X9" s="72">
        <f t="shared" si="3"/>
        <v>1</v>
      </c>
      <c r="Y9" s="73">
        <v>0</v>
      </c>
      <c r="Z9" s="73">
        <v>0</v>
      </c>
      <c r="AA9" s="73">
        <v>0</v>
      </c>
      <c r="AB9" s="74">
        <v>0</v>
      </c>
      <c r="AC9" s="75">
        <v>0</v>
      </c>
      <c r="AD9" s="75">
        <v>0</v>
      </c>
      <c r="AE9" s="75">
        <v>0</v>
      </c>
      <c r="AF9" s="75">
        <v>0</v>
      </c>
      <c r="AG9" s="75">
        <v>1</v>
      </c>
      <c r="AH9" s="75">
        <v>1</v>
      </c>
      <c r="AI9" s="75">
        <v>4</v>
      </c>
      <c r="AJ9" s="66">
        <v>8</v>
      </c>
      <c r="AK9" s="137" t="s">
        <v>154</v>
      </c>
      <c r="AL9" s="137" t="s">
        <v>303</v>
      </c>
    </row>
    <row r="10" spans="1:40" x14ac:dyDescent="0.2">
      <c r="A10" s="66">
        <v>8</v>
      </c>
      <c r="B10" s="141" t="s">
        <v>296</v>
      </c>
      <c r="C10" s="66">
        <v>4</v>
      </c>
      <c r="D10" s="66">
        <v>3</v>
      </c>
      <c r="E10" s="66">
        <v>1</v>
      </c>
      <c r="F10" s="66">
        <v>2</v>
      </c>
      <c r="G10" s="66">
        <v>0</v>
      </c>
      <c r="H10" s="66">
        <v>0</v>
      </c>
      <c r="I10" s="66">
        <v>0</v>
      </c>
      <c r="J10" s="66">
        <v>1</v>
      </c>
      <c r="K10" s="66">
        <v>0</v>
      </c>
      <c r="L10" s="66">
        <v>1</v>
      </c>
      <c r="M10" s="66">
        <v>0</v>
      </c>
      <c r="N10" s="66">
        <v>2</v>
      </c>
      <c r="O10" s="66">
        <v>0</v>
      </c>
      <c r="P10" s="66">
        <v>0</v>
      </c>
      <c r="Q10" s="68">
        <v>0</v>
      </c>
      <c r="R10" s="69">
        <v>1</v>
      </c>
      <c r="S10" s="69">
        <v>0</v>
      </c>
      <c r="T10" s="69">
        <v>1</v>
      </c>
      <c r="U10" s="68">
        <v>1</v>
      </c>
      <c r="V10" s="70">
        <f t="shared" si="1"/>
        <v>0.66666666666666663</v>
      </c>
      <c r="W10" s="71">
        <f t="shared" si="2"/>
        <v>0.75</v>
      </c>
      <c r="X10" s="72">
        <f t="shared" si="3"/>
        <v>0.66666666666666663</v>
      </c>
      <c r="Y10" s="73">
        <v>3</v>
      </c>
      <c r="Z10" s="73">
        <v>1</v>
      </c>
      <c r="AA10" s="73">
        <v>1</v>
      </c>
      <c r="AB10" s="74">
        <f t="shared" si="0"/>
        <v>0.8</v>
      </c>
      <c r="AC10" s="75">
        <v>0</v>
      </c>
      <c r="AD10" s="75">
        <v>0</v>
      </c>
      <c r="AE10" s="75">
        <v>0</v>
      </c>
      <c r="AF10" s="75">
        <v>0</v>
      </c>
      <c r="AG10" s="75">
        <v>1</v>
      </c>
      <c r="AH10" s="75">
        <v>1</v>
      </c>
      <c r="AI10" s="75">
        <v>7</v>
      </c>
      <c r="AJ10" s="66">
        <v>9</v>
      </c>
      <c r="AK10" s="137" t="s">
        <v>320</v>
      </c>
      <c r="AL10" s="137" t="s">
        <v>321</v>
      </c>
    </row>
    <row r="11" spans="1:40" x14ac:dyDescent="0.2">
      <c r="A11" s="66">
        <v>9</v>
      </c>
      <c r="B11" s="141" t="s">
        <v>297</v>
      </c>
      <c r="C11" s="66">
        <v>1</v>
      </c>
      <c r="D11" s="66">
        <v>0</v>
      </c>
      <c r="E11" s="66">
        <v>1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1</v>
      </c>
      <c r="M11" s="66">
        <v>0</v>
      </c>
      <c r="N11" s="66">
        <v>0</v>
      </c>
      <c r="O11" s="66">
        <v>0</v>
      </c>
      <c r="P11" s="66">
        <v>0</v>
      </c>
      <c r="Q11" s="68">
        <v>0</v>
      </c>
      <c r="R11" s="69">
        <v>0</v>
      </c>
      <c r="S11" s="69">
        <v>0</v>
      </c>
      <c r="T11" s="69">
        <v>0</v>
      </c>
      <c r="U11" s="68">
        <v>0</v>
      </c>
      <c r="V11" s="70">
        <v>0</v>
      </c>
      <c r="W11" s="71">
        <f t="shared" si="2"/>
        <v>1</v>
      </c>
      <c r="X11" s="72">
        <v>0</v>
      </c>
      <c r="Y11" s="73">
        <v>0</v>
      </c>
      <c r="Z11" s="73">
        <v>0</v>
      </c>
      <c r="AA11" s="73">
        <v>0</v>
      </c>
      <c r="AB11" s="74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1</v>
      </c>
      <c r="AH11" s="75">
        <v>0</v>
      </c>
      <c r="AI11" s="75">
        <v>1</v>
      </c>
      <c r="AJ11" s="66">
        <v>9</v>
      </c>
      <c r="AK11" s="137" t="s">
        <v>157</v>
      </c>
      <c r="AL11" s="137" t="s">
        <v>11</v>
      </c>
    </row>
    <row r="12" spans="1:40" x14ac:dyDescent="0.2">
      <c r="A12" s="66">
        <v>10</v>
      </c>
      <c r="B12" s="141" t="s">
        <v>298</v>
      </c>
      <c r="C12" s="66">
        <v>3</v>
      </c>
      <c r="D12" s="66">
        <v>3</v>
      </c>
      <c r="E12" s="66">
        <v>0</v>
      </c>
      <c r="F12" s="66">
        <v>1</v>
      </c>
      <c r="G12" s="66">
        <v>0</v>
      </c>
      <c r="H12" s="66">
        <v>0</v>
      </c>
      <c r="I12" s="66">
        <v>0</v>
      </c>
      <c r="J12" s="66">
        <v>0</v>
      </c>
      <c r="K12" s="66">
        <v>1</v>
      </c>
      <c r="L12" s="66">
        <v>0</v>
      </c>
      <c r="M12" s="66">
        <v>0</v>
      </c>
      <c r="N12" s="66">
        <v>1</v>
      </c>
      <c r="O12" s="66">
        <v>0</v>
      </c>
      <c r="P12" s="66">
        <v>0</v>
      </c>
      <c r="Q12" s="68">
        <v>0</v>
      </c>
      <c r="R12" s="69">
        <v>1</v>
      </c>
      <c r="S12" s="69">
        <v>0</v>
      </c>
      <c r="T12" s="69">
        <v>0</v>
      </c>
      <c r="U12" s="68">
        <v>1</v>
      </c>
      <c r="V12" s="70">
        <f t="shared" si="1"/>
        <v>0.33333333333333331</v>
      </c>
      <c r="W12" s="71">
        <f t="shared" si="2"/>
        <v>0.33333333333333331</v>
      </c>
      <c r="X12" s="72">
        <f t="shared" si="3"/>
        <v>0.33333333333333331</v>
      </c>
      <c r="Y12" s="73">
        <v>1</v>
      </c>
      <c r="Z12" s="73">
        <v>0</v>
      </c>
      <c r="AA12" s="73">
        <v>0</v>
      </c>
      <c r="AB12" s="74">
        <f t="shared" si="0"/>
        <v>1</v>
      </c>
      <c r="AC12" s="75">
        <v>0</v>
      </c>
      <c r="AD12" s="75">
        <v>0</v>
      </c>
      <c r="AE12" s="75">
        <v>0</v>
      </c>
      <c r="AF12" s="75">
        <v>0</v>
      </c>
      <c r="AG12" s="75">
        <v>1</v>
      </c>
      <c r="AH12" s="75">
        <v>1</v>
      </c>
      <c r="AI12" s="75">
        <v>8</v>
      </c>
      <c r="AJ12" s="66">
        <v>9</v>
      </c>
      <c r="AK12" s="137" t="s">
        <v>154</v>
      </c>
      <c r="AL12" s="137" t="s">
        <v>344</v>
      </c>
    </row>
    <row r="13" spans="1:40" x14ac:dyDescent="0.2">
      <c r="A13" s="66">
        <v>11</v>
      </c>
      <c r="B13" s="141" t="s">
        <v>298</v>
      </c>
      <c r="C13" s="66">
        <v>4</v>
      </c>
      <c r="D13" s="66">
        <v>3</v>
      </c>
      <c r="E13" s="66">
        <v>1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1</v>
      </c>
      <c r="L13" s="66">
        <v>1</v>
      </c>
      <c r="M13" s="66">
        <v>0</v>
      </c>
      <c r="N13" s="66">
        <v>0</v>
      </c>
      <c r="O13" s="66">
        <v>0</v>
      </c>
      <c r="P13" s="66">
        <v>0</v>
      </c>
      <c r="Q13" s="68">
        <v>0</v>
      </c>
      <c r="R13" s="69">
        <v>6</v>
      </c>
      <c r="S13" s="69">
        <v>0</v>
      </c>
      <c r="T13" s="69">
        <v>0</v>
      </c>
      <c r="U13" s="68">
        <v>0</v>
      </c>
      <c r="V13" s="70">
        <f t="shared" si="1"/>
        <v>0</v>
      </c>
      <c r="W13" s="71">
        <f t="shared" si="2"/>
        <v>0.25</v>
      </c>
      <c r="X13" s="72">
        <f t="shared" si="3"/>
        <v>0</v>
      </c>
      <c r="Y13" s="73">
        <v>1</v>
      </c>
      <c r="Z13" s="73">
        <v>0</v>
      </c>
      <c r="AA13" s="73">
        <v>0</v>
      </c>
      <c r="AB13" s="74">
        <f t="shared" si="0"/>
        <v>1</v>
      </c>
      <c r="AC13" s="75">
        <v>0</v>
      </c>
      <c r="AD13" s="75">
        <v>0</v>
      </c>
      <c r="AE13" s="75">
        <v>0</v>
      </c>
      <c r="AF13" s="75">
        <v>0</v>
      </c>
      <c r="AG13" s="75">
        <v>1</v>
      </c>
      <c r="AH13" s="75">
        <v>1</v>
      </c>
      <c r="AI13" s="75">
        <v>7</v>
      </c>
      <c r="AJ13" s="66">
        <v>9</v>
      </c>
      <c r="AK13" s="137" t="s">
        <v>353</v>
      </c>
      <c r="AL13" s="137" t="s">
        <v>354</v>
      </c>
    </row>
    <row r="14" spans="1:40" x14ac:dyDescent="0.2">
      <c r="A14" s="66">
        <v>12</v>
      </c>
      <c r="B14" s="141" t="s">
        <v>374</v>
      </c>
      <c r="C14" s="66">
        <v>3</v>
      </c>
      <c r="D14" s="66">
        <v>3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2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8">
        <v>0</v>
      </c>
      <c r="R14" s="69">
        <v>2</v>
      </c>
      <c r="S14" s="69">
        <v>0</v>
      </c>
      <c r="T14" s="69">
        <v>0</v>
      </c>
      <c r="U14" s="68">
        <v>0</v>
      </c>
      <c r="V14" s="70">
        <f t="shared" si="1"/>
        <v>0</v>
      </c>
      <c r="W14" s="71">
        <f t="shared" si="2"/>
        <v>0</v>
      </c>
      <c r="X14" s="72">
        <f t="shared" si="3"/>
        <v>0</v>
      </c>
      <c r="Y14" s="73">
        <v>0</v>
      </c>
      <c r="Z14" s="73">
        <v>0</v>
      </c>
      <c r="AA14" s="73">
        <v>0</v>
      </c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1</v>
      </c>
      <c r="AH14" s="75">
        <v>1</v>
      </c>
      <c r="AI14" s="75">
        <v>7</v>
      </c>
      <c r="AJ14" s="66">
        <v>8</v>
      </c>
      <c r="AK14" s="137" t="s">
        <v>320</v>
      </c>
      <c r="AL14" s="137" t="s">
        <v>377</v>
      </c>
    </row>
    <row r="15" spans="1:40" x14ac:dyDescent="0.2">
      <c r="A15" s="66">
        <v>13</v>
      </c>
      <c r="B15" s="141" t="s">
        <v>374</v>
      </c>
      <c r="C15" s="66">
        <v>3</v>
      </c>
      <c r="D15" s="66">
        <v>2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1</v>
      </c>
      <c r="L15" s="66">
        <v>0</v>
      </c>
      <c r="M15" s="66">
        <v>1</v>
      </c>
      <c r="N15" s="66">
        <v>0</v>
      </c>
      <c r="O15" s="66">
        <v>0</v>
      </c>
      <c r="P15" s="66">
        <v>0</v>
      </c>
      <c r="Q15" s="68">
        <v>0</v>
      </c>
      <c r="R15" s="69">
        <v>1</v>
      </c>
      <c r="S15" s="69">
        <v>0</v>
      </c>
      <c r="T15" s="69">
        <v>0</v>
      </c>
      <c r="U15" s="68">
        <v>0</v>
      </c>
      <c r="V15" s="70">
        <f t="shared" si="1"/>
        <v>0</v>
      </c>
      <c r="W15" s="71">
        <f t="shared" si="2"/>
        <v>0.33333333333333331</v>
      </c>
      <c r="X15" s="72">
        <f t="shared" si="3"/>
        <v>0</v>
      </c>
      <c r="Y15" s="73">
        <v>1</v>
      </c>
      <c r="Z15" s="73">
        <v>0</v>
      </c>
      <c r="AA15" s="73">
        <v>0</v>
      </c>
      <c r="AB15" s="74">
        <f t="shared" si="0"/>
        <v>1</v>
      </c>
      <c r="AC15" s="75">
        <v>0</v>
      </c>
      <c r="AD15" s="75">
        <v>0</v>
      </c>
      <c r="AE15" s="75">
        <v>0</v>
      </c>
      <c r="AF15" s="75">
        <v>0</v>
      </c>
      <c r="AG15" s="75">
        <v>1</v>
      </c>
      <c r="AH15" s="75">
        <v>1</v>
      </c>
      <c r="AI15" s="75">
        <v>7</v>
      </c>
      <c r="AJ15" s="66">
        <v>9</v>
      </c>
      <c r="AK15" s="137" t="s">
        <v>353</v>
      </c>
      <c r="AL15" s="137" t="s">
        <v>391</v>
      </c>
      <c r="AM15" s="112"/>
      <c r="AN15" s="112"/>
    </row>
    <row r="16" spans="1:40" x14ac:dyDescent="0.2">
      <c r="A16" s="66">
        <v>14</v>
      </c>
      <c r="B16" s="141" t="s">
        <v>399</v>
      </c>
      <c r="C16" s="73">
        <v>2</v>
      </c>
      <c r="D16" s="73">
        <v>2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68">
        <v>0</v>
      </c>
      <c r="R16" s="68">
        <v>1</v>
      </c>
      <c r="S16" s="68">
        <v>0</v>
      </c>
      <c r="T16" s="68">
        <v>0</v>
      </c>
      <c r="U16" s="68">
        <v>0</v>
      </c>
      <c r="V16" s="70">
        <f t="shared" si="1"/>
        <v>0</v>
      </c>
      <c r="W16" s="71">
        <f t="shared" si="2"/>
        <v>0</v>
      </c>
      <c r="X16" s="72">
        <f t="shared" si="3"/>
        <v>0</v>
      </c>
      <c r="Y16" s="73">
        <v>2</v>
      </c>
      <c r="Z16" s="73">
        <v>0</v>
      </c>
      <c r="AA16" s="73">
        <v>0</v>
      </c>
      <c r="AB16" s="74">
        <f t="shared" si="0"/>
        <v>1</v>
      </c>
      <c r="AC16" s="75">
        <v>0</v>
      </c>
      <c r="AD16" s="75">
        <v>0</v>
      </c>
      <c r="AE16" s="75">
        <v>0</v>
      </c>
      <c r="AF16" s="75">
        <v>0</v>
      </c>
      <c r="AG16" s="75">
        <v>1</v>
      </c>
      <c r="AH16" s="75">
        <v>1</v>
      </c>
      <c r="AI16" s="75">
        <v>5</v>
      </c>
      <c r="AJ16" s="73">
        <v>9</v>
      </c>
      <c r="AK16" s="162" t="s">
        <v>320</v>
      </c>
      <c r="AL16" s="18" t="s">
        <v>279</v>
      </c>
    </row>
    <row r="17" spans="1:38" x14ac:dyDescent="0.2">
      <c r="A17" s="66">
        <v>15</v>
      </c>
      <c r="B17" s="141" t="s">
        <v>403</v>
      </c>
      <c r="C17" s="73">
        <v>3</v>
      </c>
      <c r="D17" s="73">
        <v>2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1</v>
      </c>
      <c r="L17" s="73">
        <v>1</v>
      </c>
      <c r="M17" s="73">
        <v>0</v>
      </c>
      <c r="N17" s="73">
        <v>0</v>
      </c>
      <c r="O17" s="73">
        <v>0</v>
      </c>
      <c r="P17" s="73">
        <v>0</v>
      </c>
      <c r="Q17" s="68">
        <v>0</v>
      </c>
      <c r="R17" s="68">
        <v>1</v>
      </c>
      <c r="S17" s="68">
        <v>0</v>
      </c>
      <c r="T17" s="68">
        <v>0</v>
      </c>
      <c r="U17" s="84">
        <v>0</v>
      </c>
      <c r="V17" s="70">
        <f t="shared" si="1"/>
        <v>0</v>
      </c>
      <c r="W17" s="71">
        <f t="shared" si="2"/>
        <v>0.33333333333333331</v>
      </c>
      <c r="X17" s="72">
        <f t="shared" si="3"/>
        <v>0</v>
      </c>
      <c r="Y17" s="73">
        <v>0</v>
      </c>
      <c r="Z17" s="73">
        <v>0</v>
      </c>
      <c r="AA17" s="73">
        <v>0</v>
      </c>
      <c r="AB17" s="74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1</v>
      </c>
      <c r="AH17" s="73">
        <v>1</v>
      </c>
      <c r="AI17" s="73">
        <v>7</v>
      </c>
      <c r="AJ17" s="73">
        <v>9</v>
      </c>
      <c r="AK17" s="162" t="s">
        <v>163</v>
      </c>
      <c r="AL17" s="18" t="s">
        <v>423</v>
      </c>
    </row>
    <row r="18" spans="1:38" x14ac:dyDescent="0.2">
      <c r="A18" s="66">
        <v>16</v>
      </c>
      <c r="B18" s="141" t="s">
        <v>407</v>
      </c>
      <c r="C18" s="73">
        <v>3</v>
      </c>
      <c r="D18" s="73">
        <v>2</v>
      </c>
      <c r="E18" s="73">
        <v>0</v>
      </c>
      <c r="F18" s="73">
        <v>1</v>
      </c>
      <c r="G18" s="73">
        <v>0</v>
      </c>
      <c r="H18" s="73">
        <v>0</v>
      </c>
      <c r="I18" s="73">
        <v>0</v>
      </c>
      <c r="J18" s="73">
        <v>0</v>
      </c>
      <c r="K18" s="73">
        <v>1</v>
      </c>
      <c r="L18" s="73">
        <v>0</v>
      </c>
      <c r="M18" s="73">
        <v>1</v>
      </c>
      <c r="N18" s="73">
        <v>1</v>
      </c>
      <c r="O18" s="73">
        <v>0</v>
      </c>
      <c r="P18" s="73">
        <v>0</v>
      </c>
      <c r="Q18" s="68">
        <v>0</v>
      </c>
      <c r="R18" s="68">
        <v>0</v>
      </c>
      <c r="S18" s="68">
        <v>0</v>
      </c>
      <c r="T18" s="68">
        <v>0</v>
      </c>
      <c r="U18" s="84">
        <v>1</v>
      </c>
      <c r="V18" s="70">
        <f t="shared" si="1"/>
        <v>0.5</v>
      </c>
      <c r="W18" s="71">
        <f t="shared" si="2"/>
        <v>0.66666666666666663</v>
      </c>
      <c r="X18" s="72">
        <f t="shared" si="3"/>
        <v>0.5</v>
      </c>
      <c r="Y18" s="73">
        <v>0</v>
      </c>
      <c r="Z18" s="73">
        <v>0</v>
      </c>
      <c r="AA18" s="73">
        <v>0</v>
      </c>
      <c r="AB18" s="74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1</v>
      </c>
      <c r="AH18" s="73">
        <v>1</v>
      </c>
      <c r="AI18" s="73">
        <v>7</v>
      </c>
      <c r="AJ18" s="73">
        <v>9</v>
      </c>
      <c r="AK18" s="162" t="s">
        <v>433</v>
      </c>
      <c r="AL18" s="162" t="s">
        <v>434</v>
      </c>
    </row>
    <row r="19" spans="1:38" x14ac:dyDescent="0.2">
      <c r="A19" s="66">
        <v>17</v>
      </c>
      <c r="B19" s="141" t="s">
        <v>407</v>
      </c>
      <c r="C19" s="73">
        <v>3</v>
      </c>
      <c r="D19" s="73">
        <v>2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1</v>
      </c>
      <c r="M19" s="73">
        <v>0</v>
      </c>
      <c r="N19" s="73">
        <v>0</v>
      </c>
      <c r="O19" s="73">
        <v>0</v>
      </c>
      <c r="P19" s="73">
        <v>0</v>
      </c>
      <c r="Q19" s="68">
        <v>0</v>
      </c>
      <c r="R19" s="68">
        <v>1</v>
      </c>
      <c r="S19" s="68">
        <v>0</v>
      </c>
      <c r="T19" s="68">
        <v>1</v>
      </c>
      <c r="U19" s="84">
        <v>0</v>
      </c>
      <c r="V19" s="70">
        <f t="shared" si="1"/>
        <v>0</v>
      </c>
      <c r="W19" s="71">
        <f t="shared" si="2"/>
        <v>0.33333333333333331</v>
      </c>
      <c r="X19" s="72">
        <f t="shared" si="3"/>
        <v>0</v>
      </c>
      <c r="Y19" s="73">
        <v>2</v>
      </c>
      <c r="Z19" s="73">
        <v>0</v>
      </c>
      <c r="AA19" s="73">
        <v>0</v>
      </c>
      <c r="AB19" s="74">
        <f t="shared" ref="AB19:AB25" si="4">(Y19+Z19)/(Y19+Z19+AA19)</f>
        <v>1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1</v>
      </c>
      <c r="AI19" s="73">
        <v>7</v>
      </c>
      <c r="AJ19" s="73">
        <v>7</v>
      </c>
      <c r="AK19" s="162" t="s">
        <v>156</v>
      </c>
      <c r="AL19" s="162" t="s">
        <v>443</v>
      </c>
    </row>
    <row r="20" spans="1:38" x14ac:dyDescent="0.2">
      <c r="A20" s="73">
        <v>18</v>
      </c>
      <c r="B20" s="161" t="s">
        <v>450</v>
      </c>
      <c r="C20" s="73">
        <v>3</v>
      </c>
      <c r="D20" s="73">
        <v>3</v>
      </c>
      <c r="E20" s="73">
        <v>1</v>
      </c>
      <c r="F20" s="73">
        <v>1</v>
      </c>
      <c r="G20" s="73">
        <v>0</v>
      </c>
      <c r="H20" s="73">
        <v>0</v>
      </c>
      <c r="I20" s="73">
        <v>0</v>
      </c>
      <c r="J20" s="73">
        <v>0</v>
      </c>
      <c r="K20" s="73">
        <v>2</v>
      </c>
      <c r="L20" s="73">
        <v>0</v>
      </c>
      <c r="M20" s="73">
        <v>0</v>
      </c>
      <c r="N20" s="73">
        <v>1</v>
      </c>
      <c r="O20" s="73">
        <v>0</v>
      </c>
      <c r="P20" s="73">
        <v>0</v>
      </c>
      <c r="Q20" s="68">
        <v>0</v>
      </c>
      <c r="R20" s="68">
        <v>3</v>
      </c>
      <c r="S20" s="68">
        <v>0</v>
      </c>
      <c r="T20" s="68">
        <v>0</v>
      </c>
      <c r="U20" s="84">
        <v>0</v>
      </c>
      <c r="V20" s="70">
        <f t="shared" si="1"/>
        <v>0.33333333333333331</v>
      </c>
      <c r="W20" s="71">
        <f t="shared" si="2"/>
        <v>0.33333333333333331</v>
      </c>
      <c r="X20" s="72">
        <f t="shared" si="3"/>
        <v>0.33333333333333331</v>
      </c>
      <c r="Y20" s="73">
        <v>2</v>
      </c>
      <c r="Z20" s="73">
        <v>0</v>
      </c>
      <c r="AA20" s="73">
        <v>0</v>
      </c>
      <c r="AB20" s="74">
        <f t="shared" si="4"/>
        <v>1</v>
      </c>
      <c r="AC20" s="73">
        <v>0</v>
      </c>
      <c r="AD20" s="73">
        <v>0</v>
      </c>
      <c r="AE20" s="73">
        <v>0</v>
      </c>
      <c r="AF20" s="73">
        <v>0</v>
      </c>
      <c r="AG20" s="73">
        <v>1</v>
      </c>
      <c r="AH20" s="73">
        <v>1</v>
      </c>
      <c r="AI20" s="73">
        <v>7</v>
      </c>
      <c r="AJ20" s="73">
        <v>7</v>
      </c>
      <c r="AK20" s="162" t="s">
        <v>156</v>
      </c>
      <c r="AL20" s="180" t="s">
        <v>457</v>
      </c>
    </row>
    <row r="21" spans="1:38" x14ac:dyDescent="0.2">
      <c r="A21" s="73">
        <v>19</v>
      </c>
      <c r="B21" s="161" t="s">
        <v>450</v>
      </c>
      <c r="C21" s="73">
        <v>1</v>
      </c>
      <c r="D21" s="73">
        <v>1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1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68">
        <v>0</v>
      </c>
      <c r="R21" s="68">
        <v>0</v>
      </c>
      <c r="S21" s="68">
        <v>0</v>
      </c>
      <c r="T21" s="68">
        <v>0</v>
      </c>
      <c r="U21" s="84">
        <v>0</v>
      </c>
      <c r="V21" s="70">
        <f t="shared" si="1"/>
        <v>0</v>
      </c>
      <c r="W21" s="71">
        <f t="shared" si="2"/>
        <v>0</v>
      </c>
      <c r="X21" s="72">
        <f t="shared" si="3"/>
        <v>0</v>
      </c>
      <c r="Y21" s="73">
        <v>0</v>
      </c>
      <c r="Z21" s="73">
        <v>0</v>
      </c>
      <c r="AA21" s="73">
        <v>0</v>
      </c>
      <c r="AB21" s="74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1</v>
      </c>
      <c r="AH21" s="73">
        <v>1</v>
      </c>
      <c r="AI21" s="73">
        <v>3</v>
      </c>
      <c r="AJ21" s="73">
        <v>7</v>
      </c>
      <c r="AK21" s="162" t="s">
        <v>154</v>
      </c>
      <c r="AL21" s="162" t="s">
        <v>164</v>
      </c>
    </row>
    <row r="22" spans="1:38" x14ac:dyDescent="0.2">
      <c r="A22" s="73">
        <v>20</v>
      </c>
      <c r="B22" s="161" t="s">
        <v>474</v>
      </c>
      <c r="C22" s="73">
        <v>3</v>
      </c>
      <c r="D22" s="73">
        <v>2</v>
      </c>
      <c r="E22" s="73">
        <v>1</v>
      </c>
      <c r="F22" s="73">
        <v>2</v>
      </c>
      <c r="G22" s="73">
        <v>0</v>
      </c>
      <c r="H22" s="73">
        <v>0</v>
      </c>
      <c r="I22" s="73">
        <v>0</v>
      </c>
      <c r="J22" s="73">
        <v>1</v>
      </c>
      <c r="K22" s="73">
        <v>0</v>
      </c>
      <c r="L22" s="73">
        <v>0</v>
      </c>
      <c r="M22" s="73">
        <v>1</v>
      </c>
      <c r="N22" s="73">
        <v>2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68">
        <v>0</v>
      </c>
      <c r="U22" s="84">
        <v>0</v>
      </c>
      <c r="V22" s="70">
        <f t="shared" si="1"/>
        <v>1</v>
      </c>
      <c r="W22" s="71">
        <f t="shared" si="2"/>
        <v>1</v>
      </c>
      <c r="X22" s="72">
        <f t="shared" si="3"/>
        <v>1</v>
      </c>
      <c r="Y22" s="73">
        <v>2</v>
      </c>
      <c r="Z22" s="73">
        <v>0</v>
      </c>
      <c r="AA22" s="73">
        <v>0</v>
      </c>
      <c r="AB22" s="74">
        <f t="shared" si="4"/>
        <v>1</v>
      </c>
      <c r="AC22" s="73">
        <v>0</v>
      </c>
      <c r="AD22" s="73">
        <v>0</v>
      </c>
      <c r="AE22" s="73">
        <v>0</v>
      </c>
      <c r="AF22" s="73">
        <v>0</v>
      </c>
      <c r="AG22" s="73">
        <v>1</v>
      </c>
      <c r="AH22" s="73">
        <v>1</v>
      </c>
      <c r="AI22" s="73">
        <v>7</v>
      </c>
      <c r="AJ22" s="73">
        <v>7</v>
      </c>
      <c r="AK22" s="162" t="s">
        <v>320</v>
      </c>
      <c r="AL22" s="162" t="s">
        <v>478</v>
      </c>
    </row>
    <row r="23" spans="1:38" x14ac:dyDescent="0.2">
      <c r="A23" s="73">
        <v>21</v>
      </c>
      <c r="B23" s="161" t="s">
        <v>490</v>
      </c>
      <c r="C23" s="73">
        <v>4</v>
      </c>
      <c r="D23" s="73">
        <v>4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2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3</v>
      </c>
      <c r="S23" s="73">
        <v>0</v>
      </c>
      <c r="T23" s="68">
        <v>0</v>
      </c>
      <c r="U23" s="84">
        <v>0</v>
      </c>
      <c r="V23" s="70">
        <f t="shared" si="1"/>
        <v>0</v>
      </c>
      <c r="W23" s="71">
        <f t="shared" si="2"/>
        <v>0</v>
      </c>
      <c r="X23" s="72">
        <f t="shared" si="3"/>
        <v>0</v>
      </c>
      <c r="Y23" s="73">
        <v>2</v>
      </c>
      <c r="Z23" s="73">
        <v>0</v>
      </c>
      <c r="AA23" s="73">
        <v>1</v>
      </c>
      <c r="AB23" s="74">
        <f t="shared" si="4"/>
        <v>0.66666666666666663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1</v>
      </c>
      <c r="AI23" s="73">
        <v>7</v>
      </c>
      <c r="AJ23" s="73">
        <v>6</v>
      </c>
      <c r="AK23" s="162" t="s">
        <v>495</v>
      </c>
      <c r="AL23" s="162" t="s">
        <v>496</v>
      </c>
    </row>
    <row r="24" spans="1:38" x14ac:dyDescent="0.2">
      <c r="A24" s="73">
        <v>22</v>
      </c>
      <c r="B24" s="161" t="s">
        <v>474</v>
      </c>
      <c r="C24" s="73">
        <v>3</v>
      </c>
      <c r="D24" s="73">
        <v>1</v>
      </c>
      <c r="E24" s="73">
        <v>2</v>
      </c>
      <c r="F24" s="73">
        <v>0</v>
      </c>
      <c r="G24" s="73">
        <v>0</v>
      </c>
      <c r="H24" s="73">
        <v>0</v>
      </c>
      <c r="I24" s="73">
        <v>0</v>
      </c>
      <c r="J24" s="73">
        <v>1</v>
      </c>
      <c r="K24" s="73">
        <v>1</v>
      </c>
      <c r="L24" s="73">
        <v>2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68">
        <v>0</v>
      </c>
      <c r="U24" s="84">
        <v>0</v>
      </c>
      <c r="V24" s="70">
        <f t="shared" si="1"/>
        <v>0</v>
      </c>
      <c r="W24" s="71">
        <f t="shared" si="2"/>
        <v>0.66666666666666663</v>
      </c>
      <c r="X24" s="72">
        <f t="shared" si="3"/>
        <v>0</v>
      </c>
      <c r="Y24" s="73">
        <v>0</v>
      </c>
      <c r="Z24" s="73">
        <v>0</v>
      </c>
      <c r="AA24" s="73">
        <v>0</v>
      </c>
      <c r="AB24" s="74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1</v>
      </c>
      <c r="AH24" s="73">
        <v>1</v>
      </c>
      <c r="AI24" s="73">
        <v>4</v>
      </c>
      <c r="AJ24" s="73">
        <v>9</v>
      </c>
      <c r="AK24" s="162" t="s">
        <v>156</v>
      </c>
      <c r="AL24" s="162" t="s">
        <v>516</v>
      </c>
    </row>
    <row r="25" spans="1:38" x14ac:dyDescent="0.2">
      <c r="A25" s="73">
        <v>23</v>
      </c>
      <c r="B25" s="161" t="s">
        <v>522</v>
      </c>
      <c r="C25" s="73">
        <v>3</v>
      </c>
      <c r="D25" s="73">
        <v>3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1</v>
      </c>
      <c r="S25" s="73">
        <v>0</v>
      </c>
      <c r="T25" s="68">
        <v>0</v>
      </c>
      <c r="U25" s="84">
        <v>0</v>
      </c>
      <c r="V25" s="70">
        <f t="shared" si="1"/>
        <v>0</v>
      </c>
      <c r="W25" s="71">
        <f t="shared" si="2"/>
        <v>0</v>
      </c>
      <c r="X25" s="72">
        <f t="shared" si="3"/>
        <v>0</v>
      </c>
      <c r="Y25" s="73">
        <v>1</v>
      </c>
      <c r="Z25" s="73">
        <v>0</v>
      </c>
      <c r="AA25" s="73">
        <v>1</v>
      </c>
      <c r="AB25" s="74">
        <f t="shared" si="4"/>
        <v>0.5</v>
      </c>
      <c r="AC25" s="73">
        <v>0</v>
      </c>
      <c r="AD25" s="73">
        <v>0</v>
      </c>
      <c r="AE25" s="73">
        <v>0</v>
      </c>
      <c r="AF25" s="73">
        <v>0</v>
      </c>
      <c r="AG25" s="73">
        <v>1</v>
      </c>
      <c r="AH25" s="73">
        <v>1</v>
      </c>
      <c r="AI25" s="73">
        <v>7</v>
      </c>
      <c r="AJ25" s="73">
        <v>9</v>
      </c>
      <c r="AK25" s="162" t="s">
        <v>156</v>
      </c>
      <c r="AL25" s="162" t="s">
        <v>528</v>
      </c>
    </row>
    <row r="26" spans="1:38" x14ac:dyDescent="0.2">
      <c r="A26" s="73">
        <v>24</v>
      </c>
      <c r="B26" s="161" t="s">
        <v>522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68">
        <v>0</v>
      </c>
      <c r="U26" s="84">
        <v>0</v>
      </c>
      <c r="V26" s="70">
        <v>0</v>
      </c>
      <c r="W26" s="71">
        <v>0</v>
      </c>
      <c r="X26" s="72">
        <v>0</v>
      </c>
      <c r="Y26" s="73">
        <v>0</v>
      </c>
      <c r="Z26" s="73">
        <v>0</v>
      </c>
      <c r="AA26" s="73">
        <v>0</v>
      </c>
      <c r="AB26" s="74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1</v>
      </c>
      <c r="AH26" s="73">
        <v>0</v>
      </c>
      <c r="AI26" s="73">
        <v>1</v>
      </c>
      <c r="AJ26" s="73">
        <v>9</v>
      </c>
      <c r="AK26" s="162" t="s">
        <v>353</v>
      </c>
      <c r="AL26" s="162" t="s">
        <v>1</v>
      </c>
    </row>
    <row r="27" spans="1:38" x14ac:dyDescent="0.2">
      <c r="A27" s="73">
        <v>25</v>
      </c>
      <c r="B27" s="161" t="s">
        <v>490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68">
        <v>0</v>
      </c>
      <c r="U27" s="84">
        <v>0</v>
      </c>
      <c r="V27" s="70">
        <v>0</v>
      </c>
      <c r="W27" s="71">
        <v>0</v>
      </c>
      <c r="X27" s="72">
        <v>0</v>
      </c>
      <c r="Y27" s="73">
        <v>0</v>
      </c>
      <c r="Z27" s="73">
        <v>0</v>
      </c>
      <c r="AA27" s="73">
        <v>0</v>
      </c>
      <c r="AB27" s="74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1</v>
      </c>
      <c r="AH27" s="73">
        <v>0</v>
      </c>
      <c r="AI27" s="73">
        <v>2</v>
      </c>
      <c r="AJ27" s="73">
        <v>7</v>
      </c>
      <c r="AK27" s="162" t="s">
        <v>154</v>
      </c>
      <c r="AL27" s="162" t="s">
        <v>1</v>
      </c>
    </row>
    <row r="28" spans="1:38" x14ac:dyDescent="0.2">
      <c r="A28" s="73">
        <v>26</v>
      </c>
      <c r="B28" s="161" t="s">
        <v>578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68">
        <v>1</v>
      </c>
      <c r="U28" s="84">
        <v>0</v>
      </c>
      <c r="V28" s="70">
        <v>0</v>
      </c>
      <c r="W28" s="71">
        <v>0</v>
      </c>
      <c r="X28" s="72">
        <v>0</v>
      </c>
      <c r="Y28" s="73">
        <v>0</v>
      </c>
      <c r="Z28" s="73">
        <v>0</v>
      </c>
      <c r="AA28" s="73">
        <v>0</v>
      </c>
      <c r="AB28" s="74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1</v>
      </c>
      <c r="AH28" s="73">
        <v>0</v>
      </c>
      <c r="AI28" s="73">
        <v>1</v>
      </c>
      <c r="AJ28" s="73">
        <v>7</v>
      </c>
      <c r="AK28" s="162" t="s">
        <v>165</v>
      </c>
      <c r="AL28" s="162" t="s">
        <v>1</v>
      </c>
    </row>
    <row r="29" spans="1:38" ht="13.5" thickBot="1" x14ac:dyDescent="0.25">
      <c r="A29" s="77">
        <v>27</v>
      </c>
      <c r="B29" s="223" t="s">
        <v>296</v>
      </c>
      <c r="C29" s="77">
        <v>0</v>
      </c>
      <c r="D29" s="77">
        <v>0</v>
      </c>
      <c r="E29" s="77">
        <v>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80">
        <v>0</v>
      </c>
      <c r="W29" s="80">
        <v>0</v>
      </c>
      <c r="X29" s="81">
        <v>0</v>
      </c>
      <c r="Y29" s="77">
        <v>0</v>
      </c>
      <c r="Z29" s="77">
        <v>0</v>
      </c>
      <c r="AA29" s="77">
        <v>0</v>
      </c>
      <c r="AB29" s="113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1</v>
      </c>
      <c r="AH29" s="76">
        <v>0</v>
      </c>
      <c r="AI29" s="76">
        <v>1</v>
      </c>
      <c r="AJ29" s="77">
        <v>6</v>
      </c>
      <c r="AK29" s="206" t="s">
        <v>165</v>
      </c>
      <c r="AL29" s="206" t="s">
        <v>1</v>
      </c>
    </row>
    <row r="30" spans="1:38" s="17" customFormat="1" x14ac:dyDescent="0.2">
      <c r="A30" s="53"/>
      <c r="B30" s="151"/>
      <c r="C30" s="53">
        <f t="shared" ref="C30:U30" si="5">SUM(C3:C29)</f>
        <v>66</v>
      </c>
      <c r="D30" s="53">
        <f t="shared" si="5"/>
        <v>55</v>
      </c>
      <c r="E30" s="53">
        <f t="shared" si="5"/>
        <v>12</v>
      </c>
      <c r="F30" s="53">
        <f t="shared" si="5"/>
        <v>13</v>
      </c>
      <c r="G30" s="11">
        <f t="shared" si="5"/>
        <v>2</v>
      </c>
      <c r="H30" s="11">
        <f t="shared" si="5"/>
        <v>0</v>
      </c>
      <c r="I30" s="11">
        <f t="shared" si="5"/>
        <v>0</v>
      </c>
      <c r="J30" s="11">
        <f t="shared" si="5"/>
        <v>9</v>
      </c>
      <c r="K30" s="11">
        <f t="shared" si="5"/>
        <v>19</v>
      </c>
      <c r="L30" s="11">
        <f t="shared" si="5"/>
        <v>7</v>
      </c>
      <c r="M30" s="11">
        <f t="shared" si="5"/>
        <v>4</v>
      </c>
      <c r="N30" s="11">
        <f t="shared" si="5"/>
        <v>14</v>
      </c>
      <c r="O30" s="11">
        <f t="shared" si="5"/>
        <v>3</v>
      </c>
      <c r="P30" s="11">
        <f t="shared" si="5"/>
        <v>0</v>
      </c>
      <c r="Q30" s="12">
        <f t="shared" si="5"/>
        <v>0</v>
      </c>
      <c r="R30" s="12">
        <f t="shared" si="5"/>
        <v>31</v>
      </c>
      <c r="S30" s="12">
        <f t="shared" si="5"/>
        <v>0</v>
      </c>
      <c r="T30" s="12">
        <f t="shared" si="5"/>
        <v>5</v>
      </c>
      <c r="U30" s="12">
        <f t="shared" si="5"/>
        <v>3</v>
      </c>
      <c r="V30" s="13">
        <f>F30/D30</f>
        <v>0.23636363636363636</v>
      </c>
      <c r="W30" s="13">
        <f>(F30+L30+M30)/C30</f>
        <v>0.36363636363636365</v>
      </c>
      <c r="X30" s="58">
        <f>N30/D30</f>
        <v>0.25454545454545452</v>
      </c>
      <c r="Y30" s="2">
        <f>SUM(Y3:Y29)</f>
        <v>27</v>
      </c>
      <c r="Z30" s="2">
        <f>SUM(Z3:Z29)</f>
        <v>2</v>
      </c>
      <c r="AA30" s="2">
        <f>SUM(AA3:AA29)</f>
        <v>4</v>
      </c>
      <c r="AB30" s="57">
        <f>(Y30+Z30)/(Y30+Z30+AA30)</f>
        <v>0.87878787878787878</v>
      </c>
      <c r="AC30" s="2">
        <f t="shared" ref="AC30:AI30" si="6">SUM(AC3:AC29)</f>
        <v>0</v>
      </c>
      <c r="AD30" s="2">
        <f t="shared" si="6"/>
        <v>0</v>
      </c>
      <c r="AE30" s="2">
        <f t="shared" si="6"/>
        <v>0</v>
      </c>
      <c r="AF30" s="2">
        <f t="shared" si="6"/>
        <v>0</v>
      </c>
      <c r="AG30" s="2">
        <f t="shared" si="6"/>
        <v>27</v>
      </c>
      <c r="AH30" s="2">
        <f t="shared" si="6"/>
        <v>22</v>
      </c>
      <c r="AI30" s="2">
        <f t="shared" si="6"/>
        <v>144</v>
      </c>
      <c r="AJ30" s="2"/>
      <c r="AK30" s="2"/>
      <c r="AL30" s="2"/>
    </row>
    <row r="31" spans="1:38" x14ac:dyDescent="0.2">
      <c r="A31" s="83"/>
      <c r="B31" s="146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T31" s="114"/>
    </row>
    <row r="32" spans="1:38" x14ac:dyDescent="0.2">
      <c r="A32" s="234" t="s">
        <v>189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</row>
    <row r="33" spans="1:38" ht="13.5" thickBot="1" x14ac:dyDescent="0.25">
      <c r="A33" s="39" t="s">
        <v>187</v>
      </c>
      <c r="B33" s="140" t="s">
        <v>2</v>
      </c>
      <c r="C33" s="38" t="s">
        <v>96</v>
      </c>
      <c r="D33" s="38" t="s">
        <v>3</v>
      </c>
      <c r="E33" s="38" t="s">
        <v>5</v>
      </c>
      <c r="F33" s="38" t="s">
        <v>4</v>
      </c>
      <c r="G33" s="38" t="s">
        <v>7</v>
      </c>
      <c r="H33" s="38" t="s">
        <v>8</v>
      </c>
      <c r="I33" s="38" t="s">
        <v>9</v>
      </c>
      <c r="J33" s="38" t="s">
        <v>6</v>
      </c>
      <c r="K33" s="38" t="s">
        <v>10</v>
      </c>
      <c r="L33" s="38" t="s">
        <v>11</v>
      </c>
      <c r="M33" s="38" t="s">
        <v>20</v>
      </c>
      <c r="N33" s="38" t="s">
        <v>102</v>
      </c>
      <c r="O33" s="38" t="s">
        <v>21</v>
      </c>
      <c r="P33" s="38" t="s">
        <v>27</v>
      </c>
      <c r="Q33" s="38" t="s">
        <v>123</v>
      </c>
      <c r="R33" s="38" t="s">
        <v>101</v>
      </c>
      <c r="S33" s="38" t="s">
        <v>103</v>
      </c>
      <c r="T33" s="38" t="s">
        <v>12</v>
      </c>
      <c r="U33" s="38" t="s">
        <v>13</v>
      </c>
      <c r="V33" s="38" t="s">
        <v>17</v>
      </c>
      <c r="W33" s="29" t="s">
        <v>18</v>
      </c>
      <c r="X33" s="30" t="s">
        <v>19</v>
      </c>
      <c r="Y33" s="38" t="s">
        <v>14</v>
      </c>
      <c r="Z33" s="38" t="s">
        <v>15</v>
      </c>
      <c r="AA33" s="38" t="s">
        <v>16</v>
      </c>
      <c r="AB33" s="38" t="s">
        <v>115</v>
      </c>
      <c r="AC33" s="38" t="s">
        <v>99</v>
      </c>
      <c r="AD33" s="38" t="s">
        <v>22</v>
      </c>
      <c r="AE33" s="38" t="s">
        <v>12</v>
      </c>
      <c r="AF33" s="38" t="s">
        <v>13</v>
      </c>
      <c r="AG33" s="29" t="s">
        <v>23</v>
      </c>
      <c r="AH33" s="29" t="s">
        <v>24</v>
      </c>
      <c r="AI33" s="29" t="s">
        <v>25</v>
      </c>
      <c r="AJ33" s="29" t="s">
        <v>126</v>
      </c>
      <c r="AK33" s="29" t="s">
        <v>125</v>
      </c>
      <c r="AL33" s="29" t="s">
        <v>127</v>
      </c>
    </row>
    <row r="34" spans="1:38" x14ac:dyDescent="0.2">
      <c r="A34" s="66">
        <v>10</v>
      </c>
      <c r="B34" s="141" t="s">
        <v>298</v>
      </c>
      <c r="C34" s="66">
        <v>3</v>
      </c>
      <c r="D34" s="66">
        <v>3</v>
      </c>
      <c r="E34" s="66">
        <v>0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1</v>
      </c>
      <c r="L34" s="66">
        <v>0</v>
      </c>
      <c r="M34" s="66">
        <v>0</v>
      </c>
      <c r="N34" s="66">
        <v>1</v>
      </c>
      <c r="O34" s="66">
        <v>0</v>
      </c>
      <c r="P34" s="66">
        <v>0</v>
      </c>
      <c r="Q34" s="68">
        <v>0</v>
      </c>
      <c r="R34" s="69">
        <v>0</v>
      </c>
      <c r="S34" s="69">
        <v>0</v>
      </c>
      <c r="T34" s="69">
        <v>0</v>
      </c>
      <c r="U34" s="68">
        <v>1</v>
      </c>
      <c r="V34" s="70">
        <f t="shared" ref="V34:V39" si="7">F34/D34</f>
        <v>0.33333333333333331</v>
      </c>
      <c r="W34" s="71">
        <f t="shared" ref="W34:W39" si="8">(F34+L34+M34)/C34</f>
        <v>0.33333333333333331</v>
      </c>
      <c r="X34" s="72">
        <f t="shared" ref="X34:X39" si="9">N34/D34</f>
        <v>0.33333333333333331</v>
      </c>
      <c r="Y34" s="73">
        <v>1</v>
      </c>
      <c r="Z34" s="73">
        <v>0</v>
      </c>
      <c r="AA34" s="73">
        <v>0</v>
      </c>
      <c r="AB34" s="74">
        <f t="shared" ref="AB34:AB35" si="10">(Y34+Z34)/(Y34+Z34+AA34)</f>
        <v>1</v>
      </c>
      <c r="AC34" s="75">
        <v>0</v>
      </c>
      <c r="AD34" s="75">
        <v>0</v>
      </c>
      <c r="AE34" s="75">
        <v>0</v>
      </c>
      <c r="AF34" s="75">
        <v>0</v>
      </c>
      <c r="AG34" s="75">
        <v>1</v>
      </c>
      <c r="AH34" s="75">
        <v>1</v>
      </c>
      <c r="AI34" s="75">
        <v>8</v>
      </c>
      <c r="AJ34" s="66">
        <v>9</v>
      </c>
      <c r="AK34" s="137" t="s">
        <v>154</v>
      </c>
      <c r="AL34" s="137" t="s">
        <v>344</v>
      </c>
    </row>
    <row r="35" spans="1:38" x14ac:dyDescent="0.2">
      <c r="A35" s="66">
        <v>11</v>
      </c>
      <c r="B35" s="141" t="s">
        <v>298</v>
      </c>
      <c r="C35" s="66">
        <v>4</v>
      </c>
      <c r="D35" s="66">
        <v>3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1</v>
      </c>
      <c r="L35" s="66">
        <v>1</v>
      </c>
      <c r="M35" s="66">
        <v>0</v>
      </c>
      <c r="N35" s="66">
        <v>0</v>
      </c>
      <c r="O35" s="66">
        <v>0</v>
      </c>
      <c r="P35" s="66">
        <v>0</v>
      </c>
      <c r="Q35" s="68">
        <v>0</v>
      </c>
      <c r="R35" s="69">
        <v>2</v>
      </c>
      <c r="S35" s="69">
        <v>0</v>
      </c>
      <c r="T35" s="69">
        <v>0</v>
      </c>
      <c r="U35" s="68">
        <v>0</v>
      </c>
      <c r="V35" s="70">
        <f t="shared" si="7"/>
        <v>0</v>
      </c>
      <c r="W35" s="71">
        <f t="shared" si="8"/>
        <v>0.25</v>
      </c>
      <c r="X35" s="72">
        <f t="shared" si="9"/>
        <v>0</v>
      </c>
      <c r="Y35" s="73">
        <v>1</v>
      </c>
      <c r="Z35" s="73">
        <v>0</v>
      </c>
      <c r="AA35" s="73">
        <v>0</v>
      </c>
      <c r="AB35" s="74">
        <f t="shared" si="10"/>
        <v>1</v>
      </c>
      <c r="AC35" s="75">
        <v>0</v>
      </c>
      <c r="AD35" s="75">
        <v>0</v>
      </c>
      <c r="AE35" s="75">
        <v>0</v>
      </c>
      <c r="AF35" s="75">
        <v>0</v>
      </c>
      <c r="AG35" s="75">
        <v>1</v>
      </c>
      <c r="AH35" s="75">
        <v>1</v>
      </c>
      <c r="AI35" s="75">
        <v>7</v>
      </c>
      <c r="AJ35" s="66">
        <v>9</v>
      </c>
      <c r="AK35" s="137" t="s">
        <v>353</v>
      </c>
      <c r="AL35" s="137" t="s">
        <v>354</v>
      </c>
    </row>
    <row r="36" spans="1:38" x14ac:dyDescent="0.2">
      <c r="A36" s="66">
        <v>12</v>
      </c>
      <c r="B36" s="141" t="s">
        <v>374</v>
      </c>
      <c r="C36" s="66">
        <v>3</v>
      </c>
      <c r="D36" s="66">
        <v>3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2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8">
        <v>0</v>
      </c>
      <c r="R36" s="69">
        <v>2</v>
      </c>
      <c r="S36" s="69">
        <v>0</v>
      </c>
      <c r="T36" s="69">
        <v>0</v>
      </c>
      <c r="U36" s="68">
        <v>0</v>
      </c>
      <c r="V36" s="70">
        <f t="shared" si="7"/>
        <v>0</v>
      </c>
      <c r="W36" s="71">
        <f t="shared" si="8"/>
        <v>0</v>
      </c>
      <c r="X36" s="72">
        <f t="shared" si="9"/>
        <v>0</v>
      </c>
      <c r="Y36" s="73">
        <v>0</v>
      </c>
      <c r="Z36" s="73">
        <v>0</v>
      </c>
      <c r="AA36" s="73">
        <v>0</v>
      </c>
      <c r="AB36" s="74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1</v>
      </c>
      <c r="AH36" s="75">
        <v>1</v>
      </c>
      <c r="AI36" s="75">
        <v>7</v>
      </c>
      <c r="AJ36" s="66">
        <v>8</v>
      </c>
      <c r="AK36" s="137" t="s">
        <v>320</v>
      </c>
      <c r="AL36" s="137" t="s">
        <v>377</v>
      </c>
    </row>
    <row r="37" spans="1:38" x14ac:dyDescent="0.2">
      <c r="A37" s="66">
        <v>13</v>
      </c>
      <c r="B37" s="141" t="s">
        <v>374</v>
      </c>
      <c r="C37" s="66">
        <v>3</v>
      </c>
      <c r="D37" s="66">
        <v>2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1</v>
      </c>
      <c r="L37" s="66">
        <v>0</v>
      </c>
      <c r="M37" s="66">
        <v>1</v>
      </c>
      <c r="N37" s="66">
        <v>0</v>
      </c>
      <c r="O37" s="66">
        <v>0</v>
      </c>
      <c r="P37" s="66">
        <v>0</v>
      </c>
      <c r="Q37" s="68">
        <v>0</v>
      </c>
      <c r="R37" s="69">
        <v>0</v>
      </c>
      <c r="S37" s="69">
        <v>0</v>
      </c>
      <c r="T37" s="69">
        <v>0</v>
      </c>
      <c r="U37" s="68">
        <v>0</v>
      </c>
      <c r="V37" s="70">
        <f t="shared" si="7"/>
        <v>0</v>
      </c>
      <c r="W37" s="71">
        <f t="shared" si="8"/>
        <v>0.33333333333333331</v>
      </c>
      <c r="X37" s="72">
        <f t="shared" si="9"/>
        <v>0</v>
      </c>
      <c r="Y37" s="73">
        <v>1</v>
      </c>
      <c r="Z37" s="73">
        <v>0</v>
      </c>
      <c r="AA37" s="73">
        <v>0</v>
      </c>
      <c r="AB37" s="74">
        <f t="shared" ref="AB37:AB38" si="11">(Y37+Z37)/(Y37+Z37+AA37)</f>
        <v>1</v>
      </c>
      <c r="AC37" s="75">
        <v>0</v>
      </c>
      <c r="AD37" s="75">
        <v>0</v>
      </c>
      <c r="AE37" s="75">
        <v>0</v>
      </c>
      <c r="AF37" s="75">
        <v>0</v>
      </c>
      <c r="AG37" s="75">
        <v>1</v>
      </c>
      <c r="AH37" s="75">
        <v>1</v>
      </c>
      <c r="AI37" s="75">
        <v>7</v>
      </c>
      <c r="AJ37" s="66">
        <v>9</v>
      </c>
      <c r="AK37" s="137" t="s">
        <v>353</v>
      </c>
      <c r="AL37" s="137" t="s">
        <v>391</v>
      </c>
    </row>
    <row r="38" spans="1:38" x14ac:dyDescent="0.2">
      <c r="A38" s="73">
        <v>18</v>
      </c>
      <c r="B38" s="161" t="s">
        <v>450</v>
      </c>
      <c r="C38" s="73">
        <v>3</v>
      </c>
      <c r="D38" s="73">
        <v>3</v>
      </c>
      <c r="E38" s="73">
        <v>1</v>
      </c>
      <c r="F38" s="73">
        <v>1</v>
      </c>
      <c r="G38" s="73">
        <v>0</v>
      </c>
      <c r="H38" s="73">
        <v>0</v>
      </c>
      <c r="I38" s="73">
        <v>0</v>
      </c>
      <c r="J38" s="73">
        <v>0</v>
      </c>
      <c r="K38" s="73">
        <v>2</v>
      </c>
      <c r="L38" s="73">
        <v>0</v>
      </c>
      <c r="M38" s="73">
        <v>0</v>
      </c>
      <c r="N38" s="73">
        <v>1</v>
      </c>
      <c r="O38" s="73">
        <v>0</v>
      </c>
      <c r="P38" s="73">
        <v>0</v>
      </c>
      <c r="Q38" s="68">
        <v>0</v>
      </c>
      <c r="R38" s="68">
        <v>0</v>
      </c>
      <c r="S38" s="68">
        <v>0</v>
      </c>
      <c r="T38" s="68">
        <v>0</v>
      </c>
      <c r="U38" s="84">
        <v>0</v>
      </c>
      <c r="V38" s="70">
        <f t="shared" si="7"/>
        <v>0.33333333333333331</v>
      </c>
      <c r="W38" s="71">
        <f t="shared" si="8"/>
        <v>0.33333333333333331</v>
      </c>
      <c r="X38" s="72">
        <f t="shared" si="9"/>
        <v>0.33333333333333331</v>
      </c>
      <c r="Y38" s="73">
        <v>2</v>
      </c>
      <c r="Z38" s="73">
        <v>0</v>
      </c>
      <c r="AA38" s="73">
        <v>0</v>
      </c>
      <c r="AB38" s="74">
        <f t="shared" si="11"/>
        <v>1</v>
      </c>
      <c r="AC38" s="73">
        <v>0</v>
      </c>
      <c r="AD38" s="73">
        <v>0</v>
      </c>
      <c r="AE38" s="73">
        <v>0</v>
      </c>
      <c r="AF38" s="73">
        <v>0</v>
      </c>
      <c r="AG38" s="73">
        <v>1</v>
      </c>
      <c r="AH38" s="73">
        <v>1</v>
      </c>
      <c r="AI38" s="73">
        <v>7</v>
      </c>
      <c r="AJ38" s="73">
        <v>7</v>
      </c>
      <c r="AK38" s="162" t="s">
        <v>156</v>
      </c>
      <c r="AL38" s="180" t="s">
        <v>457</v>
      </c>
    </row>
    <row r="39" spans="1:38" x14ac:dyDescent="0.2">
      <c r="A39" s="73">
        <v>19</v>
      </c>
      <c r="B39" s="161" t="s">
        <v>450</v>
      </c>
      <c r="C39" s="73">
        <v>1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1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68">
        <v>0</v>
      </c>
      <c r="R39" s="68">
        <v>0</v>
      </c>
      <c r="S39" s="68">
        <v>0</v>
      </c>
      <c r="T39" s="68">
        <v>0</v>
      </c>
      <c r="U39" s="84">
        <v>0</v>
      </c>
      <c r="V39" s="70">
        <f t="shared" si="7"/>
        <v>0</v>
      </c>
      <c r="W39" s="71">
        <f t="shared" si="8"/>
        <v>0</v>
      </c>
      <c r="X39" s="72">
        <f t="shared" si="9"/>
        <v>0</v>
      </c>
      <c r="Y39" s="73">
        <v>0</v>
      </c>
      <c r="Z39" s="73">
        <v>0</v>
      </c>
      <c r="AA39" s="73">
        <v>0</v>
      </c>
      <c r="AB39" s="74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1</v>
      </c>
      <c r="AI39" s="73">
        <v>3</v>
      </c>
      <c r="AJ39" s="73">
        <v>7</v>
      </c>
      <c r="AK39" s="162" t="s">
        <v>154</v>
      </c>
      <c r="AL39" s="162" t="s">
        <v>164</v>
      </c>
    </row>
    <row r="40" spans="1:38" x14ac:dyDescent="0.2">
      <c r="A40" s="73">
        <v>21</v>
      </c>
      <c r="B40" s="161" t="s">
        <v>490</v>
      </c>
      <c r="C40" s="73">
        <v>4</v>
      </c>
      <c r="D40" s="73">
        <v>4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2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3</v>
      </c>
      <c r="S40" s="73">
        <v>0</v>
      </c>
      <c r="T40" s="68">
        <v>0</v>
      </c>
      <c r="U40" s="84">
        <v>0</v>
      </c>
      <c r="V40" s="70">
        <f>F40/D40</f>
        <v>0</v>
      </c>
      <c r="W40" s="71">
        <f>(F40+L40+M40)/C40</f>
        <v>0</v>
      </c>
      <c r="X40" s="72">
        <f>N40/D40</f>
        <v>0</v>
      </c>
      <c r="Y40" s="73">
        <v>2</v>
      </c>
      <c r="Z40" s="73">
        <v>0</v>
      </c>
      <c r="AA40" s="73">
        <v>1</v>
      </c>
      <c r="AB40" s="74">
        <f>(Y40+Z40)/(Y40+Z40+AA40)</f>
        <v>0.66666666666666663</v>
      </c>
      <c r="AC40" s="73">
        <v>0</v>
      </c>
      <c r="AD40" s="73">
        <v>0</v>
      </c>
      <c r="AE40" s="73">
        <v>0</v>
      </c>
      <c r="AF40" s="73">
        <v>0</v>
      </c>
      <c r="AG40" s="73">
        <v>1</v>
      </c>
      <c r="AH40" s="73">
        <v>1</v>
      </c>
      <c r="AI40" s="73">
        <v>7</v>
      </c>
      <c r="AJ40" s="73">
        <v>6</v>
      </c>
      <c r="AK40" s="162" t="s">
        <v>495</v>
      </c>
      <c r="AL40" s="162" t="s">
        <v>496</v>
      </c>
    </row>
    <row r="41" spans="1:38" x14ac:dyDescent="0.2">
      <c r="A41" s="73">
        <v>23</v>
      </c>
      <c r="B41" s="161" t="s">
        <v>522</v>
      </c>
      <c r="C41" s="73">
        <v>3</v>
      </c>
      <c r="D41" s="73">
        <v>3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1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1</v>
      </c>
      <c r="S41" s="73">
        <v>0</v>
      </c>
      <c r="T41" s="68">
        <v>0</v>
      </c>
      <c r="U41" s="84">
        <v>0</v>
      </c>
      <c r="V41" s="70">
        <f>F41/D41</f>
        <v>0</v>
      </c>
      <c r="W41" s="71">
        <f>(F41+L41+M41)/C41</f>
        <v>0</v>
      </c>
      <c r="X41" s="72">
        <f>N41/D41</f>
        <v>0</v>
      </c>
      <c r="Y41" s="73">
        <v>1</v>
      </c>
      <c r="Z41" s="73">
        <v>0</v>
      </c>
      <c r="AA41" s="73">
        <v>1</v>
      </c>
      <c r="AB41" s="74">
        <f>(Y41+Z41)/(Y41+Z41+AA41)</f>
        <v>0.5</v>
      </c>
      <c r="AC41" s="73">
        <v>0</v>
      </c>
      <c r="AD41" s="73">
        <v>0</v>
      </c>
      <c r="AE41" s="73">
        <v>0</v>
      </c>
      <c r="AF41" s="73">
        <v>0</v>
      </c>
      <c r="AG41" s="73">
        <v>1</v>
      </c>
      <c r="AH41" s="73">
        <v>1</v>
      </c>
      <c r="AI41" s="73">
        <v>7</v>
      </c>
      <c r="AJ41" s="73">
        <v>9</v>
      </c>
      <c r="AK41" s="162" t="s">
        <v>156</v>
      </c>
      <c r="AL41" s="162" t="s">
        <v>528</v>
      </c>
    </row>
    <row r="42" spans="1:38" x14ac:dyDescent="0.2">
      <c r="A42" s="73">
        <v>24</v>
      </c>
      <c r="B42" s="161" t="s">
        <v>522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68">
        <v>0</v>
      </c>
      <c r="U42" s="84">
        <v>0</v>
      </c>
      <c r="V42" s="70">
        <v>0</v>
      </c>
      <c r="W42" s="71">
        <v>0</v>
      </c>
      <c r="X42" s="72">
        <v>0</v>
      </c>
      <c r="Y42" s="73">
        <v>0</v>
      </c>
      <c r="Z42" s="73">
        <v>0</v>
      </c>
      <c r="AA42" s="73">
        <v>0</v>
      </c>
      <c r="AB42" s="74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1</v>
      </c>
      <c r="AH42" s="73">
        <v>0</v>
      </c>
      <c r="AI42" s="73">
        <v>1</v>
      </c>
      <c r="AJ42" s="73">
        <v>9</v>
      </c>
      <c r="AK42" s="162" t="s">
        <v>353</v>
      </c>
      <c r="AL42" s="162" t="s">
        <v>1</v>
      </c>
    </row>
    <row r="43" spans="1:38" ht="13.5" thickBot="1" x14ac:dyDescent="0.25">
      <c r="A43" s="77">
        <v>25</v>
      </c>
      <c r="B43" s="204" t="s">
        <v>490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9">
        <v>0</v>
      </c>
      <c r="U43" s="78">
        <v>0</v>
      </c>
      <c r="V43" s="80">
        <v>0</v>
      </c>
      <c r="W43" s="80">
        <v>0</v>
      </c>
      <c r="X43" s="81">
        <v>0</v>
      </c>
      <c r="Y43" s="77">
        <v>0</v>
      </c>
      <c r="Z43" s="77">
        <v>0</v>
      </c>
      <c r="AA43" s="77">
        <v>0</v>
      </c>
      <c r="AB43" s="113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1</v>
      </c>
      <c r="AH43" s="77">
        <v>0</v>
      </c>
      <c r="AI43" s="77">
        <v>2</v>
      </c>
      <c r="AJ43" s="77">
        <v>7</v>
      </c>
      <c r="AK43" s="182" t="s">
        <v>154</v>
      </c>
      <c r="AL43" s="182" t="s">
        <v>1</v>
      </c>
    </row>
    <row r="44" spans="1:38" s="172" customFormat="1" x14ac:dyDescent="0.2">
      <c r="B44" s="173"/>
      <c r="C44" s="164">
        <f t="shared" ref="C44:U44" si="12">SUM(C34:C43)</f>
        <v>24</v>
      </c>
      <c r="D44" s="164">
        <f t="shared" si="12"/>
        <v>22</v>
      </c>
      <c r="E44" s="164">
        <f t="shared" si="12"/>
        <v>1</v>
      </c>
      <c r="F44" s="164">
        <f t="shared" si="12"/>
        <v>2</v>
      </c>
      <c r="G44" s="164">
        <f t="shared" si="12"/>
        <v>0</v>
      </c>
      <c r="H44" s="164">
        <f t="shared" si="12"/>
        <v>0</v>
      </c>
      <c r="I44" s="164">
        <f t="shared" si="12"/>
        <v>0</v>
      </c>
      <c r="J44" s="164">
        <f t="shared" si="12"/>
        <v>0</v>
      </c>
      <c r="K44" s="164">
        <f t="shared" si="12"/>
        <v>11</v>
      </c>
      <c r="L44" s="164">
        <f t="shared" si="12"/>
        <v>1</v>
      </c>
      <c r="M44" s="164">
        <f t="shared" si="12"/>
        <v>1</v>
      </c>
      <c r="N44" s="164">
        <f t="shared" si="12"/>
        <v>2</v>
      </c>
      <c r="O44" s="164">
        <f t="shared" si="12"/>
        <v>0</v>
      </c>
      <c r="P44" s="164">
        <f t="shared" si="12"/>
        <v>0</v>
      </c>
      <c r="Q44" s="164">
        <f t="shared" si="12"/>
        <v>0</v>
      </c>
      <c r="R44" s="164">
        <f t="shared" si="12"/>
        <v>8</v>
      </c>
      <c r="S44" s="164">
        <f t="shared" si="12"/>
        <v>0</v>
      </c>
      <c r="T44" s="164">
        <f t="shared" si="12"/>
        <v>0</v>
      </c>
      <c r="U44" s="164">
        <f t="shared" si="12"/>
        <v>1</v>
      </c>
      <c r="V44" s="174">
        <f>F44/D44</f>
        <v>9.0909090909090912E-2</v>
      </c>
      <c r="W44" s="174">
        <f>(F44+L44+M44)/C44</f>
        <v>0.16666666666666666</v>
      </c>
      <c r="X44" s="175">
        <f>N44/D44</f>
        <v>9.0909090909090912E-2</v>
      </c>
      <c r="Y44" s="164">
        <f>SUM(Y34:Y43)</f>
        <v>8</v>
      </c>
      <c r="Z44" s="164">
        <f>SUM(Z34:Z43)</f>
        <v>0</v>
      </c>
      <c r="AA44" s="164">
        <f>SUM(AA34:AA43)</f>
        <v>2</v>
      </c>
      <c r="AB44" s="174">
        <f>(Y44+Z44)/(Y44+Z44+AA44)</f>
        <v>0.8</v>
      </c>
      <c r="AC44" s="164">
        <f t="shared" ref="AC44:AI44" si="13">SUM(AC34:AC43)</f>
        <v>0</v>
      </c>
      <c r="AD44" s="164">
        <f t="shared" si="13"/>
        <v>0</v>
      </c>
      <c r="AE44" s="164">
        <f t="shared" si="13"/>
        <v>0</v>
      </c>
      <c r="AF44" s="164">
        <f t="shared" si="13"/>
        <v>0</v>
      </c>
      <c r="AG44" s="164">
        <f t="shared" si="13"/>
        <v>10</v>
      </c>
      <c r="AH44" s="164">
        <f t="shared" si="13"/>
        <v>8</v>
      </c>
      <c r="AI44" s="164">
        <f t="shared" si="13"/>
        <v>56</v>
      </c>
      <c r="AJ44" s="164"/>
      <c r="AK44" s="164"/>
      <c r="AL44" s="164"/>
    </row>
    <row r="46" spans="1:38" x14ac:dyDescent="0.2">
      <c r="A46" s="234" t="s">
        <v>190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</row>
    <row r="47" spans="1:38" ht="13.5" thickBot="1" x14ac:dyDescent="0.25">
      <c r="A47" s="39" t="s">
        <v>187</v>
      </c>
      <c r="B47" s="140" t="s">
        <v>2</v>
      </c>
      <c r="C47" s="38" t="s">
        <v>96</v>
      </c>
      <c r="D47" s="38" t="s">
        <v>3</v>
      </c>
      <c r="E47" s="38" t="s">
        <v>5</v>
      </c>
      <c r="F47" s="38" t="s">
        <v>4</v>
      </c>
      <c r="G47" s="38" t="s">
        <v>7</v>
      </c>
      <c r="H47" s="38" t="s">
        <v>8</v>
      </c>
      <c r="I47" s="38" t="s">
        <v>9</v>
      </c>
      <c r="J47" s="38" t="s">
        <v>6</v>
      </c>
      <c r="K47" s="38" t="s">
        <v>10</v>
      </c>
      <c r="L47" s="38" t="s">
        <v>11</v>
      </c>
      <c r="M47" s="38" t="s">
        <v>20</v>
      </c>
      <c r="N47" s="38" t="s">
        <v>102</v>
      </c>
      <c r="O47" s="38" t="s">
        <v>21</v>
      </c>
      <c r="P47" s="38" t="s">
        <v>27</v>
      </c>
      <c r="Q47" s="38" t="s">
        <v>123</v>
      </c>
      <c r="R47" s="38" t="s">
        <v>101</v>
      </c>
      <c r="S47" s="38" t="s">
        <v>103</v>
      </c>
      <c r="T47" s="38" t="s">
        <v>12</v>
      </c>
      <c r="U47" s="38" t="s">
        <v>13</v>
      </c>
      <c r="V47" s="38" t="s">
        <v>17</v>
      </c>
      <c r="W47" s="29" t="s">
        <v>18</v>
      </c>
      <c r="X47" s="30" t="s">
        <v>19</v>
      </c>
      <c r="Y47" s="38" t="s">
        <v>14</v>
      </c>
      <c r="Z47" s="38" t="s">
        <v>15</v>
      </c>
      <c r="AA47" s="38" t="s">
        <v>16</v>
      </c>
      <c r="AB47" s="38" t="s">
        <v>115</v>
      </c>
      <c r="AC47" s="38" t="s">
        <v>99</v>
      </c>
      <c r="AD47" s="38" t="s">
        <v>22</v>
      </c>
      <c r="AE47" s="38" t="s">
        <v>12</v>
      </c>
      <c r="AF47" s="38" t="s">
        <v>13</v>
      </c>
      <c r="AG47" s="29" t="s">
        <v>23</v>
      </c>
      <c r="AH47" s="29" t="s">
        <v>24</v>
      </c>
      <c r="AI47" s="29" t="s">
        <v>25</v>
      </c>
      <c r="AJ47" s="29" t="s">
        <v>126</v>
      </c>
      <c r="AK47" s="29" t="s">
        <v>125</v>
      </c>
      <c r="AL47" s="29" t="s">
        <v>127</v>
      </c>
    </row>
    <row r="48" spans="1:38" x14ac:dyDescent="0.2">
      <c r="A48" s="73">
        <v>26</v>
      </c>
      <c r="B48" s="161" t="s">
        <v>578</v>
      </c>
      <c r="C48" s="73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68">
        <v>1</v>
      </c>
      <c r="U48" s="84">
        <v>0</v>
      </c>
      <c r="V48" s="70">
        <v>0</v>
      </c>
      <c r="W48" s="71">
        <v>0</v>
      </c>
      <c r="X48" s="72">
        <v>0</v>
      </c>
      <c r="Y48" s="73">
        <v>0</v>
      </c>
      <c r="Z48" s="73">
        <v>0</v>
      </c>
      <c r="AA48" s="73">
        <v>0</v>
      </c>
      <c r="AB48" s="74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1</v>
      </c>
      <c r="AH48" s="73">
        <v>0</v>
      </c>
      <c r="AI48" s="73">
        <v>1</v>
      </c>
      <c r="AJ48" s="73">
        <v>7</v>
      </c>
      <c r="AK48" s="162" t="s">
        <v>165</v>
      </c>
      <c r="AL48" s="162" t="s">
        <v>1</v>
      </c>
    </row>
    <row r="49" spans="1:38" ht="13.5" thickBot="1" x14ac:dyDescent="0.25">
      <c r="A49" s="77">
        <v>27</v>
      </c>
      <c r="B49" s="223" t="s">
        <v>296</v>
      </c>
      <c r="C49" s="77">
        <v>0</v>
      </c>
      <c r="D49" s="77">
        <v>0</v>
      </c>
      <c r="E49" s="77">
        <v>1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80">
        <v>0</v>
      </c>
      <c r="W49" s="80">
        <v>0</v>
      </c>
      <c r="X49" s="81">
        <v>0</v>
      </c>
      <c r="Y49" s="77">
        <v>0</v>
      </c>
      <c r="Z49" s="77">
        <v>0</v>
      </c>
      <c r="AA49" s="77">
        <v>0</v>
      </c>
      <c r="AB49" s="113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1</v>
      </c>
      <c r="AH49" s="76">
        <v>0</v>
      </c>
      <c r="AI49" s="76">
        <v>1</v>
      </c>
      <c r="AJ49" s="77">
        <v>2</v>
      </c>
      <c r="AK49" s="206" t="s">
        <v>165</v>
      </c>
      <c r="AL49" s="206" t="s">
        <v>1</v>
      </c>
    </row>
    <row r="50" spans="1:38" s="172" customFormat="1" x14ac:dyDescent="0.2">
      <c r="B50" s="173"/>
      <c r="C50" s="218">
        <f t="shared" ref="C50:U50" si="14">SUM(C48:C49)</f>
        <v>0</v>
      </c>
      <c r="D50" s="218">
        <f t="shared" si="14"/>
        <v>0</v>
      </c>
      <c r="E50" s="218">
        <f t="shared" si="14"/>
        <v>1</v>
      </c>
      <c r="F50" s="218">
        <f t="shared" si="14"/>
        <v>0</v>
      </c>
      <c r="G50" s="218">
        <f t="shared" si="14"/>
        <v>0</v>
      </c>
      <c r="H50" s="218">
        <f t="shared" si="14"/>
        <v>0</v>
      </c>
      <c r="I50" s="218">
        <f t="shared" si="14"/>
        <v>0</v>
      </c>
      <c r="J50" s="218">
        <f t="shared" si="14"/>
        <v>0</v>
      </c>
      <c r="K50" s="218">
        <f t="shared" si="14"/>
        <v>0</v>
      </c>
      <c r="L50" s="218">
        <f t="shared" si="14"/>
        <v>0</v>
      </c>
      <c r="M50" s="218">
        <f t="shared" si="14"/>
        <v>0</v>
      </c>
      <c r="N50" s="218">
        <f t="shared" si="14"/>
        <v>0</v>
      </c>
      <c r="O50" s="218">
        <f t="shared" si="14"/>
        <v>0</v>
      </c>
      <c r="P50" s="218">
        <f t="shared" si="14"/>
        <v>0</v>
      </c>
      <c r="Q50" s="218">
        <f t="shared" si="14"/>
        <v>0</v>
      </c>
      <c r="R50" s="218">
        <f t="shared" si="14"/>
        <v>0</v>
      </c>
      <c r="S50" s="218">
        <f t="shared" si="14"/>
        <v>0</v>
      </c>
      <c r="T50" s="218">
        <f t="shared" si="14"/>
        <v>1</v>
      </c>
      <c r="U50" s="218">
        <f t="shared" si="14"/>
        <v>0</v>
      </c>
      <c r="V50" s="174">
        <v>0</v>
      </c>
      <c r="W50" s="174">
        <v>0</v>
      </c>
      <c r="X50" s="175">
        <v>0</v>
      </c>
      <c r="Y50" s="218">
        <f>SUM(Y48:Y49)</f>
        <v>0</v>
      </c>
      <c r="Z50" s="218">
        <f>SUM(Z48:Z49)</f>
        <v>0</v>
      </c>
      <c r="AA50" s="218">
        <f>SUM(AA48:AA49)</f>
        <v>0</v>
      </c>
      <c r="AB50" s="174">
        <v>0</v>
      </c>
      <c r="AC50" s="218">
        <f t="shared" ref="AC50:AI50" si="15">SUM(AC48:AC49)</f>
        <v>0</v>
      </c>
      <c r="AD50" s="218">
        <f t="shared" si="15"/>
        <v>0</v>
      </c>
      <c r="AE50" s="218">
        <f t="shared" si="15"/>
        <v>0</v>
      </c>
      <c r="AF50" s="218">
        <f t="shared" si="15"/>
        <v>0</v>
      </c>
      <c r="AG50" s="218">
        <f t="shared" si="15"/>
        <v>2</v>
      </c>
      <c r="AH50" s="218">
        <f t="shared" si="15"/>
        <v>0</v>
      </c>
      <c r="AI50" s="218">
        <f t="shared" si="15"/>
        <v>2</v>
      </c>
      <c r="AJ50" s="218"/>
      <c r="AK50" s="218"/>
      <c r="AL50" s="218"/>
    </row>
  </sheetData>
  <mergeCells count="3">
    <mergeCell ref="A1:AL1"/>
    <mergeCell ref="A32:AL32"/>
    <mergeCell ref="A46:AL46"/>
  </mergeCells>
  <pageMargins left="0.7" right="0.7" top="0.75" bottom="0.75" header="0.3" footer="0.3"/>
  <pageSetup scale="48" orientation="landscape" r:id="rId1"/>
  <ignoredErrors>
    <ignoredError sqref="AB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SCHEDULE</vt:lpstr>
      <vt:lpstr>TEAM STATS</vt:lpstr>
      <vt:lpstr>OVERALL INDIVIDUALS</vt:lpstr>
      <vt:lpstr>PTC </vt:lpstr>
      <vt:lpstr>PLAYOFFS</vt:lpstr>
      <vt:lpstr>ANGLE, B.</vt:lpstr>
      <vt:lpstr>ANGLE, M.</vt:lpstr>
      <vt:lpstr>BAILEY</vt:lpstr>
      <vt:lpstr>BASCOMBE</vt:lpstr>
      <vt:lpstr>DANIELS</vt:lpstr>
      <vt:lpstr>DUSTMAN</vt:lpstr>
      <vt:lpstr>GREGEL</vt:lpstr>
      <vt:lpstr>GROSS</vt:lpstr>
      <vt:lpstr>HUKILL</vt:lpstr>
      <vt:lpstr>KRAUSE</vt:lpstr>
      <vt:lpstr>OBER</vt:lpstr>
      <vt:lpstr>PLECHATY</vt:lpstr>
      <vt:lpstr>RILEY</vt:lpstr>
      <vt:lpstr>ROWE, C</vt:lpstr>
      <vt:lpstr>ROWE, J</vt:lpstr>
      <vt:lpstr>SCHAEFER</vt:lpstr>
      <vt:lpstr>SHENKEL</vt:lpstr>
      <vt:lpstr>SNYDERBURN</vt:lpstr>
      <vt:lpstr>TOOTHMAN</vt:lpstr>
      <vt:lpstr>VYHNAL</vt:lpstr>
    </vt:vector>
  </TitlesOfParts>
  <Company>Crestwood Local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bakalar</dc:creator>
  <cp:lastModifiedBy>BAKALAR JOHN</cp:lastModifiedBy>
  <cp:lastPrinted>2019-05-29T14:44:48Z</cp:lastPrinted>
  <dcterms:created xsi:type="dcterms:W3CDTF">2009-04-02T14:55:34Z</dcterms:created>
  <dcterms:modified xsi:type="dcterms:W3CDTF">2019-05-29T14:45:03Z</dcterms:modified>
</cp:coreProperties>
</file>