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Projects\Humboldt\Final_Report\"/>
    </mc:Choice>
  </mc:AlternateContent>
  <xr:revisionPtr revIDLastSave="0" documentId="13_ncr:1_{6243D0D4-1585-49EF-9F57-3B0E3F497E31}" xr6:coauthVersionLast="47" xr6:coauthVersionMax="47" xr10:uidLastSave="{00000000-0000-0000-0000-000000000000}"/>
  <bookViews>
    <workbookView xWindow="17832" yWindow="2328" windowWidth="26832" windowHeight="22188" xr2:uid="{00000000-000D-0000-FFFF-FFFF00000000}"/>
  </bookViews>
  <sheets>
    <sheet name="Mean" sheetId="1" r:id="rId1"/>
    <sheet name="LCI" sheetId="3" r:id="rId2"/>
    <sheet name="UCI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5" i="1" l="1"/>
  <c r="P5" i="2" l="1"/>
  <c r="P6" i="2"/>
  <c r="P7" i="2"/>
  <c r="P8" i="2"/>
  <c r="P9" i="2"/>
  <c r="P10" i="2"/>
  <c r="P11" i="2"/>
  <c r="P12" i="2"/>
  <c r="P13" i="2"/>
  <c r="P14" i="2"/>
  <c r="P15" i="2"/>
  <c r="P16" i="2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O6" i="2"/>
  <c r="O7" i="2"/>
  <c r="O8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5" i="2"/>
  <c r="P6" i="3"/>
  <c r="P7" i="3"/>
  <c r="P8" i="3"/>
  <c r="P9" i="3"/>
  <c r="P10" i="3"/>
  <c r="P11" i="3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5" i="3"/>
  <c r="O6" i="3"/>
  <c r="O7" i="3"/>
  <c r="O8" i="3"/>
  <c r="O9" i="3"/>
  <c r="O10" i="3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31" i="3"/>
  <c r="O32" i="3"/>
  <c r="O33" i="3"/>
  <c r="O34" i="3"/>
  <c r="O35" i="3"/>
  <c r="O36" i="3"/>
  <c r="O37" i="3"/>
  <c r="O38" i="3"/>
  <c r="O39" i="3"/>
  <c r="O5" i="3"/>
  <c r="Q5" i="2"/>
  <c r="R5" i="2"/>
  <c r="Q6" i="2"/>
  <c r="R6" i="2"/>
  <c r="Q7" i="2"/>
  <c r="R7" i="2"/>
  <c r="Q8" i="2"/>
  <c r="R8" i="2"/>
  <c r="Q9" i="2"/>
  <c r="R9" i="2"/>
  <c r="Q10" i="2"/>
  <c r="R10" i="2"/>
  <c r="Q11" i="2"/>
  <c r="R11" i="2"/>
  <c r="Q12" i="2"/>
  <c r="R12" i="2"/>
  <c r="Q13" i="2"/>
  <c r="R13" i="2"/>
  <c r="Q14" i="2"/>
  <c r="R14" i="2"/>
  <c r="Q15" i="2"/>
  <c r="R15" i="2"/>
  <c r="Q16" i="2"/>
  <c r="R16" i="2"/>
  <c r="Q17" i="2"/>
  <c r="R17" i="2"/>
  <c r="Q18" i="2"/>
  <c r="R18" i="2"/>
  <c r="Q19" i="2"/>
  <c r="R19" i="2"/>
  <c r="Q20" i="2"/>
  <c r="R20" i="2"/>
  <c r="Q21" i="2"/>
  <c r="R21" i="2"/>
  <c r="Q22" i="2"/>
  <c r="R22" i="2"/>
  <c r="Q23" i="2"/>
  <c r="R23" i="2"/>
  <c r="Q24" i="2"/>
  <c r="R24" i="2"/>
  <c r="Q25" i="2"/>
  <c r="R25" i="2"/>
  <c r="Q26" i="2"/>
  <c r="R26" i="2"/>
  <c r="Q27" i="2"/>
  <c r="R27" i="2"/>
  <c r="Q28" i="2"/>
  <c r="R28" i="2"/>
  <c r="Q29" i="2"/>
  <c r="R29" i="2"/>
  <c r="Q30" i="2"/>
  <c r="R30" i="2"/>
  <c r="Q31" i="2"/>
  <c r="R31" i="2"/>
  <c r="Q32" i="2"/>
  <c r="R32" i="2"/>
  <c r="Q33" i="2"/>
  <c r="R33" i="2"/>
  <c r="Q34" i="2"/>
  <c r="R34" i="2"/>
  <c r="Q35" i="2"/>
  <c r="R35" i="2"/>
  <c r="Q36" i="2"/>
  <c r="R36" i="2"/>
  <c r="Q37" i="2"/>
  <c r="R37" i="2"/>
  <c r="Q38" i="2"/>
  <c r="R38" i="2"/>
  <c r="Q39" i="2"/>
  <c r="R39" i="2"/>
  <c r="E40" i="2"/>
  <c r="F40" i="2"/>
  <c r="G40" i="2"/>
  <c r="H40" i="2"/>
  <c r="I40" i="2"/>
  <c r="J40" i="2"/>
  <c r="K40" i="2"/>
  <c r="L40" i="2"/>
  <c r="M40" i="2"/>
  <c r="N40" i="2"/>
  <c r="N40" i="3"/>
  <c r="M40" i="3"/>
  <c r="L40" i="3"/>
  <c r="K40" i="3"/>
  <c r="J40" i="3"/>
  <c r="I40" i="3"/>
  <c r="H40" i="3"/>
  <c r="G40" i="3"/>
  <c r="F40" i="3"/>
  <c r="E40" i="3"/>
  <c r="R39" i="3"/>
  <c r="Q39" i="3"/>
  <c r="R38" i="3"/>
  <c r="Q38" i="3"/>
  <c r="R37" i="3"/>
  <c r="Q37" i="3"/>
  <c r="R36" i="3"/>
  <c r="Q36" i="3"/>
  <c r="R35" i="3"/>
  <c r="Q35" i="3"/>
  <c r="R34" i="3"/>
  <c r="Q34" i="3"/>
  <c r="R33" i="3"/>
  <c r="Q33" i="3"/>
  <c r="R32" i="3"/>
  <c r="Q32" i="3"/>
  <c r="R31" i="3"/>
  <c r="Q31" i="3"/>
  <c r="R30" i="3"/>
  <c r="Q30" i="3"/>
  <c r="R29" i="3"/>
  <c r="Q29" i="3"/>
  <c r="R28" i="3"/>
  <c r="Q28" i="3"/>
  <c r="R27" i="3"/>
  <c r="Q27" i="3"/>
  <c r="R26" i="3"/>
  <c r="Q26" i="3"/>
  <c r="R25" i="3"/>
  <c r="Q25" i="3"/>
  <c r="R24" i="3"/>
  <c r="Q24" i="3"/>
  <c r="R23" i="3"/>
  <c r="Q23" i="3"/>
  <c r="R22" i="3"/>
  <c r="Q22" i="3"/>
  <c r="R21" i="3"/>
  <c r="Q21" i="3"/>
  <c r="R20" i="3"/>
  <c r="Q20" i="3"/>
  <c r="R19" i="3"/>
  <c r="Q19" i="3"/>
  <c r="R18" i="3"/>
  <c r="Q18" i="3"/>
  <c r="R17" i="3"/>
  <c r="Q17" i="3"/>
  <c r="R16" i="3"/>
  <c r="Q16" i="3"/>
  <c r="R15" i="3"/>
  <c r="Q15" i="3"/>
  <c r="R14" i="3"/>
  <c r="Q14" i="3"/>
  <c r="R13" i="3"/>
  <c r="Q13" i="3"/>
  <c r="R12" i="3"/>
  <c r="Q12" i="3"/>
  <c r="R11" i="3"/>
  <c r="Q11" i="3"/>
  <c r="R10" i="3"/>
  <c r="Q10" i="3"/>
  <c r="R9" i="3"/>
  <c r="Q9" i="3"/>
  <c r="R8" i="3"/>
  <c r="Q8" i="3"/>
  <c r="R7" i="3"/>
  <c r="Q7" i="3"/>
  <c r="R6" i="3"/>
  <c r="Q6" i="3"/>
  <c r="R5" i="3"/>
  <c r="Q5" i="3"/>
  <c r="R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5" i="1"/>
  <c r="Q6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F40" i="1"/>
  <c r="G40" i="1"/>
  <c r="H40" i="1"/>
  <c r="I40" i="1"/>
  <c r="J40" i="1"/>
  <c r="K40" i="1"/>
  <c r="L40" i="1"/>
  <c r="M40" i="1"/>
  <c r="N40" i="1"/>
  <c r="O40" i="1"/>
  <c r="P40" i="1"/>
  <c r="E40" i="1"/>
  <c r="R40" i="1" l="1"/>
  <c r="Q40" i="1"/>
  <c r="P40" i="3"/>
  <c r="P40" i="2"/>
  <c r="O40" i="2"/>
  <c r="O40" i="3"/>
  <c r="R40" i="3"/>
  <c r="Q40" i="3"/>
  <c r="R40" i="2"/>
  <c r="Q40" i="2"/>
</calcChain>
</file>

<file path=xl/sharedStrings.xml><?xml version="1.0" encoding="utf-8"?>
<sst xmlns="http://schemas.openxmlformats.org/spreadsheetml/2006/main" count="687" uniqueCount="62">
  <si>
    <t>Basin</t>
  </si>
  <si>
    <t>Antelope Valley</t>
  </si>
  <si>
    <t>-</t>
  </si>
  <si>
    <t>Boulder Flat</t>
  </si>
  <si>
    <t>Buffalo Valley</t>
  </si>
  <si>
    <t>Carico Lake Valley</t>
  </si>
  <si>
    <t>Clovers Area</t>
  </si>
  <si>
    <t>Crescent Valley</t>
  </si>
  <si>
    <t>Dixie Creek-Tenmile Creek Area</t>
  </si>
  <si>
    <t>Elko Segment</t>
  </si>
  <si>
    <t>Grass Valley (138)</t>
  </si>
  <si>
    <t>Grass Valley (71)</t>
  </si>
  <si>
    <t>Hardscrabble Area</t>
  </si>
  <si>
    <t>Huntington Valley</t>
  </si>
  <si>
    <t>Imlay Area</t>
  </si>
  <si>
    <t>Kelley Creek Area</t>
  </si>
  <si>
    <t>Lamoille Valley</t>
  </si>
  <si>
    <t>Little Humboldt Valley</t>
  </si>
  <si>
    <t>Lovelock Valley</t>
  </si>
  <si>
    <t>Lovelock Valley (Oreana Subarea)</t>
  </si>
  <si>
    <t>Lower Reese River Valley</t>
  </si>
  <si>
    <t>Maggie Creek Area</t>
  </si>
  <si>
    <t>Marys Creek Area</t>
  </si>
  <si>
    <t>Marys River Area</t>
  </si>
  <si>
    <t>Middle Reese River Valley</t>
  </si>
  <si>
    <t>North Fork Area</t>
  </si>
  <si>
    <t>Paradise Valley</t>
  </si>
  <si>
    <t>Pine Valley</t>
  </si>
  <si>
    <t>Pumpernickel Valley</t>
  </si>
  <si>
    <t>Rock Creek Valley</t>
  </si>
  <si>
    <t>South Fork Area</t>
  </si>
  <si>
    <t>Starr Valley Area</t>
  </si>
  <si>
    <t>Susie Creek Area</t>
  </si>
  <si>
    <t>Upper Reese River Valley</t>
  </si>
  <si>
    <t>Whirlwind Valley</t>
  </si>
  <si>
    <t>Willow Creek Valley</t>
  </si>
  <si>
    <t>Winnemucca Segment</t>
  </si>
  <si>
    <t>Total</t>
  </si>
  <si>
    <t>Bare Soil</t>
  </si>
  <si>
    <t>Meadow</t>
  </si>
  <si>
    <t>Phreatophyte</t>
  </si>
  <si>
    <t>Riparian</t>
  </si>
  <si>
    <t>Irrigated Cropland</t>
  </si>
  <si>
    <t>Area
(acres)</t>
  </si>
  <si>
    <t>ETg Volume
(ac-ft/yr)</t>
  </si>
  <si>
    <t>Totals</t>
  </si>
  <si>
    <t>Total w/o Riparian</t>
  </si>
  <si>
    <t xml:space="preserve">Appendix 4. Groundwater discharge areas and upper 90 percent confidence interval median ETg volumes for each ET Unit and HA.  </t>
  </si>
  <si>
    <t xml:space="preserve">Appendix 4. Groundwater discharge areas and lower 90 percent confidence interval median ETg volumes for each ET Unit and HA.  </t>
  </si>
  <si>
    <t>Middle</t>
  </si>
  <si>
    <t>Lower</t>
  </si>
  <si>
    <t>Upper</t>
  </si>
  <si>
    <t>Hydrographic Area</t>
  </si>
  <si>
    <t>Hydrographic Area Number</t>
  </si>
  <si>
    <t>73A</t>
  </si>
  <si>
    <t xml:space="preserve">Appendix D. Groundwater discharge areas and median ETg volumes for each ET Unit and HA.  </t>
  </si>
  <si>
    <t xml:space="preserve">Appendix D is the result of </t>
  </si>
  <si>
    <t xml:space="preserve"> </t>
  </si>
  <si>
    <t>computing the spatial average ETg rate for each ET Unit for each year as a table of values</t>
  </si>
  <si>
    <t xml:space="preserve">reading the table of spatial average ETg rates for each year, and computing the temporal median for each ET Unit  </t>
  </si>
  <si>
    <t>summing the median ETg volumes across all ET Units, and all ET Units less riparian.</t>
  </si>
  <si>
    <t>multiplying the temporal median ETg rate by respective ET Unit areas to produce volumes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</si>
</sst>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0" fillId="2" borderId="0" xfId="0" applyFill="1"/>
    <xf numFmtId="0" fontId="0" fillId="0" borderId="0" xfId="0" applyFill="1"/>
    <xf numFmtId="0" fontId="1" fillId="0" borderId="1" xfId="0" applyFont="1" applyFill="1" applyBorder="1"/>
    <xf numFmtId="0" fontId="2" fillId="0" borderId="0" xfId="0" applyFont="1" applyFill="1"/>
    <xf numFmtId="0" fontId="2" fillId="0" borderId="0" xfId="0" applyFont="1"/>
    <xf numFmtId="3" fontId="1" fillId="0" borderId="1" xfId="0" applyNumberFormat="1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 applyAlignment="1">
      <alignment horizontal="center" vertical="center"/>
    </xf>
    <xf numFmtId="3" fontId="2" fillId="0" borderId="0" xfId="0" applyNumberFormat="1" applyFont="1" applyFill="1" applyBorder="1" applyAlignment="1">
      <alignment horizontal="center" vertical="center"/>
    </xf>
    <xf numFmtId="3" fontId="2" fillId="0" borderId="6" xfId="0" applyNumberFormat="1" applyFont="1" applyFill="1" applyBorder="1" applyAlignment="1">
      <alignment horizontal="center" vertical="center"/>
    </xf>
    <xf numFmtId="0" fontId="1" fillId="0" borderId="3" xfId="0" applyFont="1" applyFill="1" applyBorder="1"/>
    <xf numFmtId="3" fontId="1" fillId="0" borderId="4" xfId="0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wrapText="1"/>
    </xf>
    <xf numFmtId="0" fontId="1" fillId="2" borderId="2" xfId="0" applyFont="1" applyFill="1" applyBorder="1"/>
    <xf numFmtId="2" fontId="1" fillId="2" borderId="2" xfId="0" applyNumberFormat="1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2" fillId="0" borderId="5" xfId="0" applyFont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</cellXfs>
  <cellStyles count="1">
    <cellStyle name="Normal" xfId="0" builtinId="0"/>
  </cellStyles>
  <dxfs count="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8"/>
  <sheetViews>
    <sheetView showGridLines="0" tabSelected="1" zoomScaleNormal="100" workbookViewId="0">
      <selection activeCell="B43" sqref="B43"/>
    </sheetView>
  </sheetViews>
  <sheetFormatPr defaultColWidth="8.77734375" defaultRowHeight="14.4" x14ac:dyDescent="0.3"/>
  <cols>
    <col min="1" max="1" width="8.77734375" style="4"/>
    <col min="2" max="2" width="28.77734375" customWidth="1"/>
    <col min="3" max="3" width="20.88671875" customWidth="1"/>
    <col min="4" max="4" width="10.77734375" style="12" customWidth="1"/>
    <col min="5" max="5" width="8.44140625" bestFit="1" customWidth="1"/>
    <col min="6" max="6" width="12.77734375" customWidth="1"/>
    <col min="7" max="7" width="8.44140625" customWidth="1"/>
    <col min="8" max="8" width="12.77734375" customWidth="1"/>
    <col min="9" max="9" width="8.44140625" customWidth="1"/>
    <col min="10" max="10" width="12.77734375" customWidth="1"/>
    <col min="11" max="11" width="7.44140625" customWidth="1"/>
    <col min="12" max="12" width="12.77734375" customWidth="1"/>
    <col min="13" max="13" width="7.44140625" customWidth="1"/>
    <col min="14" max="14" width="12.77734375" customWidth="1"/>
    <col min="15" max="15" width="10.21875" customWidth="1"/>
    <col min="16" max="16" width="12.77734375" customWidth="1"/>
    <col min="17" max="17" width="10.21875" style="4" customWidth="1"/>
    <col min="18" max="18" width="12.77734375" style="4" customWidth="1"/>
    <col min="19" max="16384" width="8.77734375" style="4"/>
  </cols>
  <sheetData>
    <row r="1" spans="2:18" x14ac:dyDescent="0.3">
      <c r="B1" s="2" t="s">
        <v>55</v>
      </c>
      <c r="C1" s="2"/>
      <c r="D1" s="9"/>
      <c r="E1" s="1"/>
      <c r="F1" s="1"/>
      <c r="G1" s="1"/>
      <c r="H1" s="1"/>
      <c r="I1" s="1"/>
      <c r="J1" s="1"/>
      <c r="K1" s="1"/>
      <c r="L1" s="1"/>
      <c r="M1" s="1"/>
      <c r="N1" s="1"/>
      <c r="O1" s="3"/>
      <c r="P1" s="3"/>
      <c r="Q1" s="3"/>
      <c r="R1" s="3"/>
    </row>
    <row r="2" spans="2:18" x14ac:dyDescent="0.3">
      <c r="B2" s="1"/>
      <c r="C2" s="1"/>
      <c r="D2" s="9"/>
      <c r="E2" s="1"/>
      <c r="F2" s="1"/>
      <c r="G2" s="1"/>
      <c r="H2" s="1"/>
      <c r="I2" s="1"/>
      <c r="J2" s="1"/>
      <c r="K2" s="1"/>
      <c r="L2" s="1"/>
      <c r="M2" s="1"/>
      <c r="N2" s="1"/>
      <c r="O2" s="3"/>
      <c r="P2" s="3"/>
      <c r="Q2" s="3"/>
      <c r="R2" s="3"/>
    </row>
    <row r="3" spans="2:18" x14ac:dyDescent="0.3">
      <c r="B3" s="1"/>
      <c r="C3" s="1"/>
      <c r="D3" s="9"/>
      <c r="E3" s="28" t="s">
        <v>40</v>
      </c>
      <c r="F3" s="28"/>
      <c r="G3" s="28" t="s">
        <v>41</v>
      </c>
      <c r="H3" s="28"/>
      <c r="I3" s="28" t="s">
        <v>39</v>
      </c>
      <c r="J3" s="28"/>
      <c r="K3" s="28" t="s">
        <v>42</v>
      </c>
      <c r="L3" s="28"/>
      <c r="M3" s="28" t="s">
        <v>38</v>
      </c>
      <c r="N3" s="28"/>
      <c r="O3" s="28" t="s">
        <v>37</v>
      </c>
      <c r="P3" s="28"/>
      <c r="Q3" s="28" t="s">
        <v>46</v>
      </c>
      <c r="R3" s="28"/>
    </row>
    <row r="4" spans="2:18" ht="33" customHeight="1" x14ac:dyDescent="0.3">
      <c r="B4" s="21" t="s">
        <v>52</v>
      </c>
      <c r="C4" s="22" t="s">
        <v>53</v>
      </c>
      <c r="D4" s="23" t="s">
        <v>0</v>
      </c>
      <c r="E4" s="20" t="s">
        <v>43</v>
      </c>
      <c r="F4" s="20" t="s">
        <v>44</v>
      </c>
      <c r="G4" s="20" t="s">
        <v>43</v>
      </c>
      <c r="H4" s="20" t="s">
        <v>44</v>
      </c>
      <c r="I4" s="20" t="s">
        <v>43</v>
      </c>
      <c r="J4" s="20" t="s">
        <v>44</v>
      </c>
      <c r="K4" s="20" t="s">
        <v>43</v>
      </c>
      <c r="L4" s="20" t="s">
        <v>44</v>
      </c>
      <c r="M4" s="20" t="s">
        <v>43</v>
      </c>
      <c r="N4" s="20" t="s">
        <v>44</v>
      </c>
      <c r="O4" s="20" t="s">
        <v>43</v>
      </c>
      <c r="P4" s="20" t="s">
        <v>44</v>
      </c>
      <c r="Q4" s="20" t="s">
        <v>43</v>
      </c>
      <c r="R4" s="20" t="s">
        <v>44</v>
      </c>
    </row>
    <row r="5" spans="2:18" x14ac:dyDescent="0.3">
      <c r="B5" s="24" t="s">
        <v>1</v>
      </c>
      <c r="C5" s="14">
        <v>57</v>
      </c>
      <c r="D5" s="14" t="s">
        <v>49</v>
      </c>
      <c r="E5" s="15">
        <v>6532.6</v>
      </c>
      <c r="F5" s="15">
        <v>1498.6936029985941</v>
      </c>
      <c r="G5" s="15" t="s">
        <v>2</v>
      </c>
      <c r="H5" s="15" t="s">
        <v>2</v>
      </c>
      <c r="I5" s="15" t="s">
        <v>2</v>
      </c>
      <c r="J5" s="15" t="s">
        <v>2</v>
      </c>
      <c r="K5" s="15">
        <v>2285.3000000000002</v>
      </c>
      <c r="L5" s="15">
        <v>702.82644356955382</v>
      </c>
      <c r="M5" s="15" t="s">
        <v>2</v>
      </c>
      <c r="N5" s="15" t="s">
        <v>2</v>
      </c>
      <c r="O5" s="15">
        <v>8817.9000000000015</v>
      </c>
      <c r="P5" s="15">
        <v>2201.5200465681478</v>
      </c>
      <c r="Q5" s="16">
        <f>SUM(E5,I5,K5,M5)</f>
        <v>8817.9000000000015</v>
      </c>
      <c r="R5" s="17">
        <f>SUM(F5,J5,L5,N5)</f>
        <v>2201.5200465681478</v>
      </c>
    </row>
    <row r="6" spans="2:18" x14ac:dyDescent="0.3">
      <c r="B6" s="24" t="s">
        <v>3</v>
      </c>
      <c r="C6" s="14">
        <v>61</v>
      </c>
      <c r="D6" s="14" t="s">
        <v>49</v>
      </c>
      <c r="E6" s="15">
        <v>63913.7</v>
      </c>
      <c r="F6" s="15">
        <v>28698.263821724951</v>
      </c>
      <c r="G6" s="15">
        <v>31351.5</v>
      </c>
      <c r="H6" s="15">
        <v>30194.841015762351</v>
      </c>
      <c r="I6" s="15" t="s">
        <v>2</v>
      </c>
      <c r="J6" s="15" t="s">
        <v>2</v>
      </c>
      <c r="K6" s="15">
        <v>1541.1</v>
      </c>
      <c r="L6" s="15">
        <v>792.83464566929138</v>
      </c>
      <c r="M6" s="15">
        <v>71.5</v>
      </c>
      <c r="N6" s="15">
        <v>3.5773458005249341</v>
      </c>
      <c r="O6" s="15">
        <v>96877.8</v>
      </c>
      <c r="P6" s="15">
        <v>59689.516828957123</v>
      </c>
      <c r="Q6" s="16">
        <f t="shared" ref="Q6:Q39" si="0">SUM(E6,I6,K6,M6)</f>
        <v>65526.299999999996</v>
      </c>
      <c r="R6" s="17">
        <f t="shared" ref="R6:R39" si="1">SUM(F6,J6,L6,N6)</f>
        <v>29494.675813194768</v>
      </c>
    </row>
    <row r="7" spans="2:18" x14ac:dyDescent="0.3">
      <c r="B7" s="24" t="s">
        <v>4</v>
      </c>
      <c r="C7" s="14">
        <v>131</v>
      </c>
      <c r="D7" s="14" t="s">
        <v>49</v>
      </c>
      <c r="E7" s="15">
        <v>35556.800000000003</v>
      </c>
      <c r="F7" s="15">
        <v>5459.8239392806081</v>
      </c>
      <c r="G7" s="15" t="s">
        <v>2</v>
      </c>
      <c r="H7" s="15" t="s">
        <v>2</v>
      </c>
      <c r="I7" s="15" t="s">
        <v>2</v>
      </c>
      <c r="J7" s="15" t="s">
        <v>2</v>
      </c>
      <c r="K7" s="15" t="s">
        <v>2</v>
      </c>
      <c r="L7" s="15" t="s">
        <v>2</v>
      </c>
      <c r="M7" s="15">
        <v>10105.5</v>
      </c>
      <c r="N7" s="15">
        <v>505.60654527559052</v>
      </c>
      <c r="O7" s="15">
        <v>45662.3</v>
      </c>
      <c r="P7" s="15">
        <v>5965.4304845561983</v>
      </c>
      <c r="Q7" s="16">
        <f t="shared" si="0"/>
        <v>45662.3</v>
      </c>
      <c r="R7" s="17">
        <f t="shared" si="1"/>
        <v>5965.4304845561983</v>
      </c>
    </row>
    <row r="8" spans="2:18" x14ac:dyDescent="0.3">
      <c r="B8" s="24" t="s">
        <v>5</v>
      </c>
      <c r="C8" s="14">
        <v>55</v>
      </c>
      <c r="D8" s="14" t="s">
        <v>49</v>
      </c>
      <c r="E8" s="15">
        <v>10020</v>
      </c>
      <c r="F8" s="15">
        <v>2665.391585366704</v>
      </c>
      <c r="G8" s="15" t="s">
        <v>2</v>
      </c>
      <c r="H8" s="15" t="s">
        <v>2</v>
      </c>
      <c r="I8" s="15">
        <v>228.6</v>
      </c>
      <c r="J8" s="15">
        <v>153.49908825</v>
      </c>
      <c r="K8" s="15">
        <v>306.3</v>
      </c>
      <c r="L8" s="15">
        <v>180.88582677165351</v>
      </c>
      <c r="M8" s="15">
        <v>771.4000000000002</v>
      </c>
      <c r="N8" s="15">
        <v>38.595308398950152</v>
      </c>
      <c r="O8" s="15">
        <v>11326.3</v>
      </c>
      <c r="P8" s="15">
        <v>3038.3718087873081</v>
      </c>
      <c r="Q8" s="16">
        <f t="shared" si="0"/>
        <v>11326.3</v>
      </c>
      <c r="R8" s="17">
        <f t="shared" si="1"/>
        <v>3038.3718087873081</v>
      </c>
    </row>
    <row r="9" spans="2:18" x14ac:dyDescent="0.3">
      <c r="B9" s="24" t="s">
        <v>6</v>
      </c>
      <c r="C9" s="14">
        <v>64</v>
      </c>
      <c r="D9" s="14" t="s">
        <v>49</v>
      </c>
      <c r="E9" s="15">
        <v>107969.4</v>
      </c>
      <c r="F9" s="15">
        <v>28959.022099141421</v>
      </c>
      <c r="G9" s="15">
        <v>15639.8</v>
      </c>
      <c r="H9" s="15">
        <v>17862.842927506379</v>
      </c>
      <c r="I9" s="15" t="s">
        <v>2</v>
      </c>
      <c r="J9" s="15" t="s">
        <v>2</v>
      </c>
      <c r="K9" s="15">
        <v>535.9000000000002</v>
      </c>
      <c r="L9" s="15">
        <v>225.1200787401576</v>
      </c>
      <c r="M9" s="15">
        <v>408.60000000000008</v>
      </c>
      <c r="N9" s="15">
        <v>20.443405511811029</v>
      </c>
      <c r="O9" s="15">
        <v>124553.7</v>
      </c>
      <c r="P9" s="15">
        <v>47067.428510899765</v>
      </c>
      <c r="Q9" s="16">
        <f t="shared" si="0"/>
        <v>108913.9</v>
      </c>
      <c r="R9" s="17">
        <f t="shared" si="1"/>
        <v>29204.585583393389</v>
      </c>
    </row>
    <row r="10" spans="2:18" x14ac:dyDescent="0.3">
      <c r="B10" s="24" t="s">
        <v>7</v>
      </c>
      <c r="C10" s="14">
        <v>54</v>
      </c>
      <c r="D10" s="14" t="s">
        <v>49</v>
      </c>
      <c r="E10" s="15">
        <v>54773.900000000009</v>
      </c>
      <c r="F10" s="15">
        <v>13820.385607884849</v>
      </c>
      <c r="G10" s="15">
        <v>1164.2</v>
      </c>
      <c r="H10" s="15">
        <v>775.47536133405788</v>
      </c>
      <c r="I10" s="15" t="s">
        <v>2</v>
      </c>
      <c r="J10" s="15" t="s">
        <v>2</v>
      </c>
      <c r="K10" s="15">
        <v>781.70000000000027</v>
      </c>
      <c r="L10" s="15">
        <v>995.07742782152241</v>
      </c>
      <c r="M10" s="15">
        <v>3826.2</v>
      </c>
      <c r="N10" s="15">
        <v>191.43553149606299</v>
      </c>
      <c r="O10" s="15">
        <v>60546</v>
      </c>
      <c r="P10" s="15">
        <v>15782.373928536501</v>
      </c>
      <c r="Q10" s="16">
        <f t="shared" si="0"/>
        <v>59381.8</v>
      </c>
      <c r="R10" s="17">
        <f t="shared" si="1"/>
        <v>15006.898567202436</v>
      </c>
    </row>
    <row r="11" spans="2:18" x14ac:dyDescent="0.3">
      <c r="B11" s="24" t="s">
        <v>8</v>
      </c>
      <c r="C11" s="14">
        <v>48</v>
      </c>
      <c r="D11" s="14" t="s">
        <v>51</v>
      </c>
      <c r="E11" s="15">
        <v>5422.9000000000005</v>
      </c>
      <c r="F11" s="15">
        <v>3652.0874014793631</v>
      </c>
      <c r="G11" s="15">
        <v>2152.8000000000002</v>
      </c>
      <c r="H11" s="15">
        <v>1619.7202204665591</v>
      </c>
      <c r="I11" s="15">
        <v>4175.7000000000016</v>
      </c>
      <c r="J11" s="15">
        <v>2803.2878198493208</v>
      </c>
      <c r="K11" s="15" t="s">
        <v>2</v>
      </c>
      <c r="L11" s="15" t="s">
        <v>2</v>
      </c>
      <c r="M11" s="15" t="s">
        <v>2</v>
      </c>
      <c r="N11" s="15" t="s">
        <v>2</v>
      </c>
      <c r="O11" s="15">
        <v>11751.400000000001</v>
      </c>
      <c r="P11" s="15">
        <v>8075.0954417952426</v>
      </c>
      <c r="Q11" s="16">
        <f t="shared" si="0"/>
        <v>9598.6000000000022</v>
      </c>
      <c r="R11" s="17">
        <f t="shared" si="1"/>
        <v>6455.3752213286843</v>
      </c>
    </row>
    <row r="12" spans="2:18" x14ac:dyDescent="0.3">
      <c r="B12" s="24" t="s">
        <v>9</v>
      </c>
      <c r="C12" s="14">
        <v>49</v>
      </c>
      <c r="D12" s="14" t="s">
        <v>51</v>
      </c>
      <c r="E12" s="15">
        <v>789.6</v>
      </c>
      <c r="F12" s="15">
        <v>439.59128719488177</v>
      </c>
      <c r="G12" s="15">
        <v>11068.7</v>
      </c>
      <c r="H12" s="15">
        <v>13296.573682295581</v>
      </c>
      <c r="I12" s="15">
        <v>163.69999999999999</v>
      </c>
      <c r="J12" s="15">
        <v>116.5467717866614</v>
      </c>
      <c r="K12" s="15">
        <v>1128.7</v>
      </c>
      <c r="L12" s="15">
        <v>1502.872703412073</v>
      </c>
      <c r="M12" s="15" t="s">
        <v>2</v>
      </c>
      <c r="N12" s="15" t="s">
        <v>2</v>
      </c>
      <c r="O12" s="15">
        <v>13150.700000000003</v>
      </c>
      <c r="P12" s="15">
        <v>15355.584444689197</v>
      </c>
      <c r="Q12" s="16">
        <f t="shared" si="0"/>
        <v>2082</v>
      </c>
      <c r="R12" s="17">
        <f t="shared" si="1"/>
        <v>2059.010762393616</v>
      </c>
    </row>
    <row r="13" spans="2:18" x14ac:dyDescent="0.3">
      <c r="B13" s="24" t="s">
        <v>10</v>
      </c>
      <c r="C13" s="14">
        <v>138</v>
      </c>
      <c r="D13" s="14" t="s">
        <v>49</v>
      </c>
      <c r="E13" s="15">
        <v>45275.199999999997</v>
      </c>
      <c r="F13" s="15">
        <v>14237.561836686349</v>
      </c>
      <c r="G13" s="15" t="s">
        <v>2</v>
      </c>
      <c r="H13" s="15" t="s">
        <v>2</v>
      </c>
      <c r="I13" s="15">
        <v>857.10000000000014</v>
      </c>
      <c r="J13" s="15">
        <v>522.11233326817432</v>
      </c>
      <c r="K13" s="15">
        <v>754</v>
      </c>
      <c r="L13" s="15">
        <v>463.91732283464557</v>
      </c>
      <c r="M13" s="15">
        <v>23055.1</v>
      </c>
      <c r="N13" s="15">
        <v>1153.511400918635</v>
      </c>
      <c r="O13" s="15">
        <v>69941.399999999994</v>
      </c>
      <c r="P13" s="15">
        <v>16377.102893707804</v>
      </c>
      <c r="Q13" s="16">
        <f t="shared" si="0"/>
        <v>69941.399999999994</v>
      </c>
      <c r="R13" s="17">
        <f t="shared" si="1"/>
        <v>16377.102893707804</v>
      </c>
    </row>
    <row r="14" spans="2:18" x14ac:dyDescent="0.3">
      <c r="B14" s="24" t="s">
        <v>11</v>
      </c>
      <c r="C14" s="14">
        <v>71</v>
      </c>
      <c r="D14" s="14" t="s">
        <v>49</v>
      </c>
      <c r="E14" s="15">
        <v>31647.9</v>
      </c>
      <c r="F14" s="15">
        <v>10412.697888486809</v>
      </c>
      <c r="G14" s="15" t="s">
        <v>2</v>
      </c>
      <c r="H14" s="15" t="s">
        <v>2</v>
      </c>
      <c r="I14" s="15" t="s">
        <v>2</v>
      </c>
      <c r="J14" s="15" t="s">
        <v>2</v>
      </c>
      <c r="K14" s="15">
        <v>6434.6000000000013</v>
      </c>
      <c r="L14" s="15">
        <v>3135.8215223097109</v>
      </c>
      <c r="M14" s="15" t="s">
        <v>2</v>
      </c>
      <c r="N14" s="15" t="s">
        <v>2</v>
      </c>
      <c r="O14" s="15">
        <v>38082.5</v>
      </c>
      <c r="P14" s="15">
        <v>13548.51941079652</v>
      </c>
      <c r="Q14" s="16">
        <f t="shared" si="0"/>
        <v>38082.5</v>
      </c>
      <c r="R14" s="17">
        <f t="shared" si="1"/>
        <v>13548.51941079652</v>
      </c>
    </row>
    <row r="15" spans="2:18" x14ac:dyDescent="0.3">
      <c r="B15" s="24" t="s">
        <v>12</v>
      </c>
      <c r="C15" s="14">
        <v>68</v>
      </c>
      <c r="D15" s="14" t="s">
        <v>49</v>
      </c>
      <c r="E15" s="15" t="s">
        <v>2</v>
      </c>
      <c r="F15" s="15" t="s">
        <v>2</v>
      </c>
      <c r="G15" s="15">
        <v>532.4</v>
      </c>
      <c r="H15" s="15">
        <v>340.87360878121478</v>
      </c>
      <c r="I15" s="15" t="s">
        <v>2</v>
      </c>
      <c r="J15" s="15" t="s">
        <v>2</v>
      </c>
      <c r="K15" s="15" t="s">
        <v>2</v>
      </c>
      <c r="L15" s="15" t="s">
        <v>2</v>
      </c>
      <c r="M15" s="15" t="s">
        <v>2</v>
      </c>
      <c r="N15" s="15" t="s">
        <v>2</v>
      </c>
      <c r="O15" s="15">
        <v>532.4</v>
      </c>
      <c r="P15" s="15">
        <v>340.87360878121478</v>
      </c>
      <c r="Q15" s="16">
        <f t="shared" si="0"/>
        <v>0</v>
      </c>
      <c r="R15" s="17">
        <f t="shared" si="1"/>
        <v>0</v>
      </c>
    </row>
    <row r="16" spans="2:18" x14ac:dyDescent="0.3">
      <c r="B16" s="24" t="s">
        <v>13</v>
      </c>
      <c r="C16" s="14">
        <v>47</v>
      </c>
      <c r="D16" s="14" t="s">
        <v>51</v>
      </c>
      <c r="E16" s="15">
        <v>16750.69999999999</v>
      </c>
      <c r="F16" s="15">
        <v>9583.6613553330881</v>
      </c>
      <c r="G16" s="15">
        <v>3704.900000000001</v>
      </c>
      <c r="H16" s="15">
        <v>3384.5104277968048</v>
      </c>
      <c r="I16" s="15">
        <v>11723.5</v>
      </c>
      <c r="J16" s="15">
        <v>5801.6013556206017</v>
      </c>
      <c r="K16" s="15">
        <v>256.39999999999998</v>
      </c>
      <c r="L16" s="15">
        <v>241.00229658792651</v>
      </c>
      <c r="M16" s="15" t="s">
        <v>2</v>
      </c>
      <c r="N16" s="15" t="s">
        <v>2</v>
      </c>
      <c r="O16" s="15">
        <v>32435.499999999993</v>
      </c>
      <c r="P16" s="15">
        <v>19010.775435338419</v>
      </c>
      <c r="Q16" s="16">
        <f t="shared" si="0"/>
        <v>28730.599999999991</v>
      </c>
      <c r="R16" s="17">
        <f t="shared" si="1"/>
        <v>15626.265007541617</v>
      </c>
    </row>
    <row r="17" spans="2:18" x14ac:dyDescent="0.3">
      <c r="B17" s="24" t="s">
        <v>14</v>
      </c>
      <c r="C17" s="14">
        <v>72</v>
      </c>
      <c r="D17" s="14" t="s">
        <v>50</v>
      </c>
      <c r="E17" s="15">
        <v>27262.80000000001</v>
      </c>
      <c r="F17" s="15">
        <v>3419.9137702297421</v>
      </c>
      <c r="G17" s="15">
        <v>6554.1000000000013</v>
      </c>
      <c r="H17" s="15">
        <v>6646.0077609330729</v>
      </c>
      <c r="I17" s="15" t="s">
        <v>2</v>
      </c>
      <c r="J17" s="15" t="s">
        <v>2</v>
      </c>
      <c r="K17" s="15" t="s">
        <v>2</v>
      </c>
      <c r="L17" s="15" t="s">
        <v>2</v>
      </c>
      <c r="M17" s="15" t="s">
        <v>2</v>
      </c>
      <c r="N17" s="15" t="s">
        <v>2</v>
      </c>
      <c r="O17" s="15">
        <v>33816.900000000009</v>
      </c>
      <c r="P17" s="15">
        <v>10065.921531162814</v>
      </c>
      <c r="Q17" s="16">
        <f t="shared" si="0"/>
        <v>27262.80000000001</v>
      </c>
      <c r="R17" s="17">
        <f t="shared" si="1"/>
        <v>3419.9137702297421</v>
      </c>
    </row>
    <row r="18" spans="2:18" x14ac:dyDescent="0.3">
      <c r="B18" s="24" t="s">
        <v>15</v>
      </c>
      <c r="C18" s="14">
        <v>66</v>
      </c>
      <c r="D18" s="14" t="s">
        <v>49</v>
      </c>
      <c r="E18" s="15">
        <v>38841</v>
      </c>
      <c r="F18" s="15">
        <v>9693.956507028588</v>
      </c>
      <c r="G18" s="15">
        <v>3380.5</v>
      </c>
      <c r="H18" s="15">
        <v>4286.1660329009173</v>
      </c>
      <c r="I18" s="15" t="s">
        <v>2</v>
      </c>
      <c r="J18" s="15" t="s">
        <v>2</v>
      </c>
      <c r="K18" s="15">
        <v>2485.5000000000009</v>
      </c>
      <c r="L18" s="15">
        <v>904.51771653543324</v>
      </c>
      <c r="M18" s="15">
        <v>37.5</v>
      </c>
      <c r="N18" s="15">
        <v>1.8762303149606301</v>
      </c>
      <c r="O18" s="15">
        <v>44744.5</v>
      </c>
      <c r="P18" s="15">
        <v>14886.516486779899</v>
      </c>
      <c r="Q18" s="16">
        <f t="shared" si="0"/>
        <v>41364</v>
      </c>
      <c r="R18" s="17">
        <f t="shared" si="1"/>
        <v>10600.350453878982</v>
      </c>
    </row>
    <row r="19" spans="2:18" x14ac:dyDescent="0.3">
      <c r="B19" s="24" t="s">
        <v>16</v>
      </c>
      <c r="C19" s="14">
        <v>45</v>
      </c>
      <c r="D19" s="14" t="s">
        <v>51</v>
      </c>
      <c r="E19" s="15">
        <v>8368.4000000000015</v>
      </c>
      <c r="F19" s="15">
        <v>7669.9217728461281</v>
      </c>
      <c r="G19" s="15">
        <v>2940.7</v>
      </c>
      <c r="H19" s="15">
        <v>3718.1282076220832</v>
      </c>
      <c r="I19" s="15">
        <v>14254.900000000011</v>
      </c>
      <c r="J19" s="15">
        <v>9688.922812663528</v>
      </c>
      <c r="K19" s="15">
        <v>883.80000000000018</v>
      </c>
      <c r="L19" s="15">
        <v>923.40059055118115</v>
      </c>
      <c r="M19" s="15" t="s">
        <v>2</v>
      </c>
      <c r="N19" s="15" t="s">
        <v>2</v>
      </c>
      <c r="O19" s="15">
        <v>26447.800000000014</v>
      </c>
      <c r="P19" s="15">
        <v>22000.37338368292</v>
      </c>
      <c r="Q19" s="16">
        <f t="shared" si="0"/>
        <v>23507.100000000009</v>
      </c>
      <c r="R19" s="17">
        <f t="shared" si="1"/>
        <v>18282.245176060838</v>
      </c>
    </row>
    <row r="20" spans="2:18" x14ac:dyDescent="0.3">
      <c r="B20" s="24" t="s">
        <v>17</v>
      </c>
      <c r="C20" s="14">
        <v>67</v>
      </c>
      <c r="D20" s="14" t="s">
        <v>49</v>
      </c>
      <c r="E20" s="15">
        <v>8894.5000000000018</v>
      </c>
      <c r="F20" s="15">
        <v>7166.0966494221038</v>
      </c>
      <c r="G20" s="15">
        <v>1909.600000000001</v>
      </c>
      <c r="H20" s="15">
        <v>1251.102568991224</v>
      </c>
      <c r="I20" s="15">
        <v>1.4</v>
      </c>
      <c r="J20" s="15">
        <v>0.71260620931758512</v>
      </c>
      <c r="K20" s="15" t="s">
        <v>2</v>
      </c>
      <c r="L20" s="15" t="s">
        <v>2</v>
      </c>
      <c r="M20" s="15" t="s">
        <v>2</v>
      </c>
      <c r="N20" s="15" t="s">
        <v>2</v>
      </c>
      <c r="O20" s="15">
        <v>10805.500000000002</v>
      </c>
      <c r="P20" s="15">
        <v>8417.9118246226444</v>
      </c>
      <c r="Q20" s="16">
        <f t="shared" si="0"/>
        <v>8895.9000000000015</v>
      </c>
      <c r="R20" s="17">
        <f t="shared" si="1"/>
        <v>7166.8092556314214</v>
      </c>
    </row>
    <row r="21" spans="2:18" x14ac:dyDescent="0.3">
      <c r="B21" s="24" t="s">
        <v>18</v>
      </c>
      <c r="C21" s="14">
        <v>73</v>
      </c>
      <c r="D21" s="14" t="s">
        <v>50</v>
      </c>
      <c r="E21" s="15">
        <v>54250.400000000001</v>
      </c>
      <c r="F21" s="15">
        <v>13615.9680263918</v>
      </c>
      <c r="G21" s="15">
        <v>3061.8000000000011</v>
      </c>
      <c r="H21" s="15">
        <v>3121.932277855808</v>
      </c>
      <c r="I21" s="15" t="s">
        <v>2</v>
      </c>
      <c r="J21" s="15" t="s">
        <v>2</v>
      </c>
      <c r="K21" s="15">
        <v>45523.8</v>
      </c>
      <c r="L21" s="15">
        <v>27614.086286089241</v>
      </c>
      <c r="M21" s="15">
        <v>11744.5</v>
      </c>
      <c r="N21" s="15">
        <v>587.61031824146971</v>
      </c>
      <c r="O21" s="15">
        <v>114580.5</v>
      </c>
      <c r="P21" s="15">
        <v>44939.596908578314</v>
      </c>
      <c r="Q21" s="16">
        <f t="shared" si="0"/>
        <v>111518.70000000001</v>
      </c>
      <c r="R21" s="17">
        <f t="shared" si="1"/>
        <v>41817.664630722509</v>
      </c>
    </row>
    <row r="22" spans="2:18" x14ac:dyDescent="0.3">
      <c r="B22" s="24" t="s">
        <v>19</v>
      </c>
      <c r="C22" s="14" t="s">
        <v>54</v>
      </c>
      <c r="D22" s="14" t="s">
        <v>50</v>
      </c>
      <c r="E22" s="15">
        <v>3220.7000000000012</v>
      </c>
      <c r="F22" s="15">
        <v>853.72984208267746</v>
      </c>
      <c r="G22" s="15">
        <v>73.700000000000017</v>
      </c>
      <c r="H22" s="15">
        <v>37.647602998359581</v>
      </c>
      <c r="I22" s="15" t="s">
        <v>2</v>
      </c>
      <c r="J22" s="15" t="s">
        <v>2</v>
      </c>
      <c r="K22" s="15" t="s">
        <v>2</v>
      </c>
      <c r="L22" s="15" t="s">
        <v>2</v>
      </c>
      <c r="M22" s="15" t="s">
        <v>2</v>
      </c>
      <c r="N22" s="15" t="s">
        <v>2</v>
      </c>
      <c r="O22" s="15">
        <v>3294.400000000001</v>
      </c>
      <c r="P22" s="15">
        <v>891.37744508103708</v>
      </c>
      <c r="Q22" s="16">
        <f t="shared" si="0"/>
        <v>3220.7000000000012</v>
      </c>
      <c r="R22" s="17">
        <f t="shared" si="1"/>
        <v>853.72984208267746</v>
      </c>
    </row>
    <row r="23" spans="2:18" x14ac:dyDescent="0.3">
      <c r="B23" s="24" t="s">
        <v>20</v>
      </c>
      <c r="C23" s="14">
        <v>59</v>
      </c>
      <c r="D23" s="14" t="s">
        <v>49</v>
      </c>
      <c r="E23" s="15">
        <v>85283.800000000032</v>
      </c>
      <c r="F23" s="15">
        <v>17313.190071528221</v>
      </c>
      <c r="G23" s="15">
        <v>7070.6000000000022</v>
      </c>
      <c r="H23" s="15">
        <v>5732.2443423185241</v>
      </c>
      <c r="I23" s="15" t="s">
        <v>2</v>
      </c>
      <c r="J23" s="15" t="s">
        <v>2</v>
      </c>
      <c r="K23" s="15">
        <v>2893.1000000000008</v>
      </c>
      <c r="L23" s="15">
        <v>1477.84284776903</v>
      </c>
      <c r="M23" s="15">
        <v>3</v>
      </c>
      <c r="N23" s="15">
        <v>0.1500984251968504</v>
      </c>
      <c r="O23" s="15">
        <v>95250.500000000044</v>
      </c>
      <c r="P23" s="15">
        <v>24523.427360040972</v>
      </c>
      <c r="Q23" s="16">
        <f t="shared" si="0"/>
        <v>88179.900000000038</v>
      </c>
      <c r="R23" s="17">
        <f t="shared" si="1"/>
        <v>18791.183017722447</v>
      </c>
    </row>
    <row r="24" spans="2:18" x14ac:dyDescent="0.3">
      <c r="B24" s="24" t="s">
        <v>21</v>
      </c>
      <c r="C24" s="14">
        <v>51</v>
      </c>
      <c r="D24" s="14" t="s">
        <v>49</v>
      </c>
      <c r="E24" s="15">
        <v>1735.3</v>
      </c>
      <c r="F24" s="15">
        <v>902.89988055105789</v>
      </c>
      <c r="G24" s="15">
        <v>6315.800000000002</v>
      </c>
      <c r="H24" s="15">
        <v>5643.5377053296243</v>
      </c>
      <c r="I24" s="15" t="s">
        <v>2</v>
      </c>
      <c r="J24" s="15" t="s">
        <v>2</v>
      </c>
      <c r="K24" s="15">
        <v>301</v>
      </c>
      <c r="L24" s="15">
        <v>316.0104986876641</v>
      </c>
      <c r="M24" s="15" t="s">
        <v>2</v>
      </c>
      <c r="N24" s="15" t="s">
        <v>2</v>
      </c>
      <c r="O24" s="15">
        <v>8352.1000000000022</v>
      </c>
      <c r="P24" s="15">
        <v>6862.4480845683465</v>
      </c>
      <c r="Q24" s="16">
        <f t="shared" si="0"/>
        <v>2036.3</v>
      </c>
      <c r="R24" s="17">
        <f t="shared" si="1"/>
        <v>1218.910379238722</v>
      </c>
    </row>
    <row r="25" spans="2:18" x14ac:dyDescent="0.3">
      <c r="B25" s="24" t="s">
        <v>22</v>
      </c>
      <c r="C25" s="14">
        <v>52</v>
      </c>
      <c r="D25" s="14" t="s">
        <v>49</v>
      </c>
      <c r="E25" s="15" t="s">
        <v>2</v>
      </c>
      <c r="F25" s="15" t="s">
        <v>2</v>
      </c>
      <c r="G25" s="15">
        <v>1280</v>
      </c>
      <c r="H25" s="15">
        <v>1445.2560637392439</v>
      </c>
      <c r="I25" s="15">
        <v>85.3</v>
      </c>
      <c r="J25" s="15">
        <v>69.452278325333253</v>
      </c>
      <c r="K25" s="15" t="s">
        <v>2</v>
      </c>
      <c r="L25" s="15" t="s">
        <v>2</v>
      </c>
      <c r="M25" s="15" t="s">
        <v>2</v>
      </c>
      <c r="N25" s="15" t="s">
        <v>2</v>
      </c>
      <c r="O25" s="15">
        <v>1365.3</v>
      </c>
      <c r="P25" s="15">
        <v>1514.7083420645772</v>
      </c>
      <c r="Q25" s="16">
        <f t="shared" si="0"/>
        <v>85.3</v>
      </c>
      <c r="R25" s="17">
        <f t="shared" si="1"/>
        <v>69.452278325333253</v>
      </c>
    </row>
    <row r="26" spans="2:18" x14ac:dyDescent="0.3">
      <c r="B26" s="24" t="s">
        <v>23</v>
      </c>
      <c r="C26" s="14">
        <v>42</v>
      </c>
      <c r="D26" s="14" t="s">
        <v>51</v>
      </c>
      <c r="E26" s="15">
        <v>13897.3</v>
      </c>
      <c r="F26" s="15">
        <v>7000.516753572565</v>
      </c>
      <c r="G26" s="15">
        <v>22833.1</v>
      </c>
      <c r="H26" s="15">
        <v>23356.736683953299</v>
      </c>
      <c r="I26" s="15">
        <v>6369.1</v>
      </c>
      <c r="J26" s="15">
        <v>4955.9232528983921</v>
      </c>
      <c r="K26" s="15">
        <v>4584.4000000000005</v>
      </c>
      <c r="L26" s="15">
        <v>1812.8510498687669</v>
      </c>
      <c r="M26" s="15" t="s">
        <v>2</v>
      </c>
      <c r="N26" s="15" t="s">
        <v>2</v>
      </c>
      <c r="O26" s="15">
        <v>47683.899999999994</v>
      </c>
      <c r="P26" s="15">
        <v>37126.027740293022</v>
      </c>
      <c r="Q26" s="16">
        <f t="shared" si="0"/>
        <v>24850.800000000003</v>
      </c>
      <c r="R26" s="17">
        <f t="shared" si="1"/>
        <v>13769.291056339724</v>
      </c>
    </row>
    <row r="27" spans="2:18" x14ac:dyDescent="0.3">
      <c r="B27" s="24" t="s">
        <v>24</v>
      </c>
      <c r="C27" s="14">
        <v>58</v>
      </c>
      <c r="D27" s="14" t="s">
        <v>49</v>
      </c>
      <c r="E27" s="15">
        <v>10930.3</v>
      </c>
      <c r="F27" s="15">
        <v>2513.690180768092</v>
      </c>
      <c r="G27" s="15" t="s">
        <v>2</v>
      </c>
      <c r="H27" s="15" t="s">
        <v>2</v>
      </c>
      <c r="I27" s="15" t="s">
        <v>2</v>
      </c>
      <c r="J27" s="15" t="s">
        <v>2</v>
      </c>
      <c r="K27" s="15">
        <v>433.8</v>
      </c>
      <c r="L27" s="15">
        <v>188.3661417322835</v>
      </c>
      <c r="M27" s="15">
        <v>4</v>
      </c>
      <c r="N27" s="15">
        <v>0.20013123359580051</v>
      </c>
      <c r="O27" s="15">
        <v>11368.099999999999</v>
      </c>
      <c r="P27" s="15">
        <v>2702.2564537339708</v>
      </c>
      <c r="Q27" s="16">
        <f t="shared" si="0"/>
        <v>11368.099999999999</v>
      </c>
      <c r="R27" s="17">
        <f t="shared" si="1"/>
        <v>2702.2564537339708</v>
      </c>
    </row>
    <row r="28" spans="2:18" x14ac:dyDescent="0.3">
      <c r="B28" s="24" t="s">
        <v>25</v>
      </c>
      <c r="C28" s="14">
        <v>44</v>
      </c>
      <c r="D28" s="14" t="s">
        <v>51</v>
      </c>
      <c r="E28" s="15">
        <v>15288.4</v>
      </c>
      <c r="F28" s="15">
        <v>6400.853184422398</v>
      </c>
      <c r="G28" s="15">
        <v>8837.8000000000029</v>
      </c>
      <c r="H28" s="15">
        <v>7887.2765792988766</v>
      </c>
      <c r="I28" s="15">
        <v>12152.8</v>
      </c>
      <c r="J28" s="15">
        <v>7171.2902938293564</v>
      </c>
      <c r="K28" s="15">
        <v>2153.6000000000008</v>
      </c>
      <c r="L28" s="15">
        <v>1918.1020341207361</v>
      </c>
      <c r="M28" s="15" t="s">
        <v>2</v>
      </c>
      <c r="N28" s="15" t="s">
        <v>2</v>
      </c>
      <c r="O28" s="15">
        <v>38432.6</v>
      </c>
      <c r="P28" s="15">
        <v>23377.522091671366</v>
      </c>
      <c r="Q28" s="16">
        <f t="shared" si="0"/>
        <v>29594.799999999999</v>
      </c>
      <c r="R28" s="17">
        <f t="shared" si="1"/>
        <v>15490.24551237249</v>
      </c>
    </row>
    <row r="29" spans="2:18" x14ac:dyDescent="0.3">
      <c r="B29" s="24" t="s">
        <v>26</v>
      </c>
      <c r="C29" s="14">
        <v>69</v>
      </c>
      <c r="D29" s="14" t="s">
        <v>49</v>
      </c>
      <c r="E29" s="15">
        <v>43113.500000000007</v>
      </c>
      <c r="F29" s="15">
        <v>12126.068059094659</v>
      </c>
      <c r="G29" s="15">
        <v>744.20000000000027</v>
      </c>
      <c r="H29" s="15">
        <v>607.90322566667919</v>
      </c>
      <c r="I29" s="15">
        <v>39685.199999999997</v>
      </c>
      <c r="J29" s="15">
        <v>12403.621490492489</v>
      </c>
      <c r="K29" s="15">
        <v>13004</v>
      </c>
      <c r="L29" s="15">
        <v>4529.964895013125</v>
      </c>
      <c r="M29" s="15" t="s">
        <v>2</v>
      </c>
      <c r="N29" s="15" t="s">
        <v>2</v>
      </c>
      <c r="O29" s="15">
        <v>96546.9</v>
      </c>
      <c r="P29" s="15">
        <v>29667.55767026695</v>
      </c>
      <c r="Q29" s="16">
        <f t="shared" si="0"/>
        <v>95802.700000000012</v>
      </c>
      <c r="R29" s="17">
        <f t="shared" si="1"/>
        <v>29059.654444600274</v>
      </c>
    </row>
    <row r="30" spans="2:18" x14ac:dyDescent="0.3">
      <c r="B30" s="24" t="s">
        <v>27</v>
      </c>
      <c r="C30" s="14">
        <v>53</v>
      </c>
      <c r="D30" s="14" t="s">
        <v>49</v>
      </c>
      <c r="E30" s="15">
        <v>25580.5</v>
      </c>
      <c r="F30" s="15">
        <v>13200.814826359971</v>
      </c>
      <c r="G30" s="15">
        <v>1435.600000000001</v>
      </c>
      <c r="H30" s="15">
        <v>1166.3928778280961</v>
      </c>
      <c r="I30" s="15">
        <v>3185.8</v>
      </c>
      <c r="J30" s="15">
        <v>1700.4954289716379</v>
      </c>
      <c r="K30" s="15">
        <v>2071.8000000000002</v>
      </c>
      <c r="L30" s="15">
        <v>1947.491797900263</v>
      </c>
      <c r="M30" s="15" t="s">
        <v>2</v>
      </c>
      <c r="N30" s="15" t="s">
        <v>2</v>
      </c>
      <c r="O30" s="15">
        <v>32273.7</v>
      </c>
      <c r="P30" s="15">
        <v>18015.194931059967</v>
      </c>
      <c r="Q30" s="16">
        <f t="shared" si="0"/>
        <v>30838.1</v>
      </c>
      <c r="R30" s="17">
        <f t="shared" si="1"/>
        <v>16848.802053231873</v>
      </c>
    </row>
    <row r="31" spans="2:18" x14ac:dyDescent="0.3">
      <c r="B31" s="24" t="s">
        <v>28</v>
      </c>
      <c r="C31" s="14">
        <v>65</v>
      </c>
      <c r="D31" s="14" t="s">
        <v>49</v>
      </c>
      <c r="E31" s="15">
        <v>29834.799999999999</v>
      </c>
      <c r="F31" s="15">
        <v>7006.0710138470185</v>
      </c>
      <c r="G31" s="15">
        <v>14374.6</v>
      </c>
      <c r="H31" s="15">
        <v>17027.855584631699</v>
      </c>
      <c r="I31" s="15" t="s">
        <v>2</v>
      </c>
      <c r="J31" s="15" t="s">
        <v>2</v>
      </c>
      <c r="K31" s="15">
        <v>1169.9000000000001</v>
      </c>
      <c r="L31" s="15">
        <v>479.78182414698159</v>
      </c>
      <c r="M31" s="15">
        <v>14.3</v>
      </c>
      <c r="N31" s="15">
        <v>0.71546916010498685</v>
      </c>
      <c r="O31" s="15">
        <v>45393.600000000006</v>
      </c>
      <c r="P31" s="15">
        <v>24514.423891785809</v>
      </c>
      <c r="Q31" s="16">
        <f t="shared" si="0"/>
        <v>31019</v>
      </c>
      <c r="R31" s="17">
        <f t="shared" si="1"/>
        <v>7486.5683071541052</v>
      </c>
    </row>
    <row r="32" spans="2:18" x14ac:dyDescent="0.3">
      <c r="B32" s="24" t="s">
        <v>29</v>
      </c>
      <c r="C32" s="14">
        <v>62</v>
      </c>
      <c r="D32" s="14" t="s">
        <v>49</v>
      </c>
      <c r="E32" s="15">
        <v>9006</v>
      </c>
      <c r="F32" s="15">
        <v>2977.6837298252958</v>
      </c>
      <c r="G32" s="15" t="s">
        <v>2</v>
      </c>
      <c r="H32" s="15" t="s">
        <v>2</v>
      </c>
      <c r="I32" s="15" t="s">
        <v>2</v>
      </c>
      <c r="J32" s="15" t="s">
        <v>2</v>
      </c>
      <c r="K32" s="15">
        <v>97.5</v>
      </c>
      <c r="L32" s="15">
        <v>63.976377952755911</v>
      </c>
      <c r="M32" s="15" t="s">
        <v>2</v>
      </c>
      <c r="N32" s="15" t="s">
        <v>2</v>
      </c>
      <c r="O32" s="15">
        <v>9103.5</v>
      </c>
      <c r="P32" s="15">
        <v>3041.6601077780515</v>
      </c>
      <c r="Q32" s="16">
        <f t="shared" si="0"/>
        <v>9103.5</v>
      </c>
      <c r="R32" s="17">
        <f t="shared" si="1"/>
        <v>3041.6601077780515</v>
      </c>
    </row>
    <row r="33" spans="1:18" x14ac:dyDescent="0.3">
      <c r="B33" s="24" t="s">
        <v>30</v>
      </c>
      <c r="C33" s="14">
        <v>46</v>
      </c>
      <c r="D33" s="14" t="s">
        <v>51</v>
      </c>
      <c r="E33" s="15">
        <v>519.5</v>
      </c>
      <c r="F33" s="15">
        <v>472.11495807513131</v>
      </c>
      <c r="G33" s="15">
        <v>3600.1</v>
      </c>
      <c r="H33" s="15">
        <v>4561.4399674679926</v>
      </c>
      <c r="I33" s="15">
        <v>5578.6000000000013</v>
      </c>
      <c r="J33" s="15">
        <v>3702.5443638732618</v>
      </c>
      <c r="K33" s="15" t="s">
        <v>2</v>
      </c>
      <c r="L33" s="15" t="s">
        <v>2</v>
      </c>
      <c r="M33" s="15" t="s">
        <v>2</v>
      </c>
      <c r="N33" s="15" t="s">
        <v>2</v>
      </c>
      <c r="O33" s="15">
        <v>9698.2000000000007</v>
      </c>
      <c r="P33" s="15">
        <v>8736.0992894163865</v>
      </c>
      <c r="Q33" s="16">
        <f t="shared" si="0"/>
        <v>6098.1000000000013</v>
      </c>
      <c r="R33" s="17">
        <f t="shared" si="1"/>
        <v>4174.659321948393</v>
      </c>
    </row>
    <row r="34" spans="1:18" x14ac:dyDescent="0.3">
      <c r="B34" s="24" t="s">
        <v>31</v>
      </c>
      <c r="C34" s="14">
        <v>43</v>
      </c>
      <c r="D34" s="14" t="s">
        <v>51</v>
      </c>
      <c r="E34" s="15">
        <v>4819.8999999999996</v>
      </c>
      <c r="F34" s="15">
        <v>3279.7828012331661</v>
      </c>
      <c r="G34" s="15">
        <v>11889.3</v>
      </c>
      <c r="H34" s="15">
        <v>14935.18177522451</v>
      </c>
      <c r="I34" s="15">
        <v>11964.8</v>
      </c>
      <c r="J34" s="15">
        <v>6231.4440090227372</v>
      </c>
      <c r="K34" s="15">
        <v>683.50000000000011</v>
      </c>
      <c r="L34" s="15">
        <v>361.66502624671921</v>
      </c>
      <c r="M34" s="15" t="s">
        <v>2</v>
      </c>
      <c r="N34" s="15" t="s">
        <v>2</v>
      </c>
      <c r="O34" s="15">
        <v>29357.499999999996</v>
      </c>
      <c r="P34" s="15">
        <v>24808.07361172713</v>
      </c>
      <c r="Q34" s="16">
        <f t="shared" si="0"/>
        <v>17468.199999999997</v>
      </c>
      <c r="R34" s="17">
        <f t="shared" si="1"/>
        <v>9872.891836502622</v>
      </c>
    </row>
    <row r="35" spans="1:18" x14ac:dyDescent="0.3">
      <c r="B35" s="24" t="s">
        <v>32</v>
      </c>
      <c r="C35" s="14">
        <v>50</v>
      </c>
      <c r="D35" s="14" t="s">
        <v>49</v>
      </c>
      <c r="E35" s="15">
        <v>7</v>
      </c>
      <c r="F35" s="15">
        <v>5.5253560764435692</v>
      </c>
      <c r="G35" s="15">
        <v>2574.1999999999998</v>
      </c>
      <c r="H35" s="15">
        <v>1755.602190203904</v>
      </c>
      <c r="I35" s="15">
        <v>38.600000000000009</v>
      </c>
      <c r="J35" s="15">
        <v>17.309349462684541</v>
      </c>
      <c r="K35" s="15" t="s">
        <v>2</v>
      </c>
      <c r="L35" s="15" t="s">
        <v>2</v>
      </c>
      <c r="M35" s="15" t="s">
        <v>2</v>
      </c>
      <c r="N35" s="15" t="s">
        <v>2</v>
      </c>
      <c r="O35" s="15">
        <v>2619.7999999999997</v>
      </c>
      <c r="P35" s="15">
        <v>1778.4368957430322</v>
      </c>
      <c r="Q35" s="16">
        <f t="shared" si="0"/>
        <v>45.600000000000009</v>
      </c>
      <c r="R35" s="17">
        <f t="shared" si="1"/>
        <v>22.834705539128109</v>
      </c>
    </row>
    <row r="36" spans="1:18" x14ac:dyDescent="0.3">
      <c r="B36" s="24" t="s">
        <v>33</v>
      </c>
      <c r="C36" s="14">
        <v>56</v>
      </c>
      <c r="D36" s="14" t="s">
        <v>49</v>
      </c>
      <c r="E36" s="15">
        <v>41595.199999999997</v>
      </c>
      <c r="F36" s="15">
        <v>25846.433243467662</v>
      </c>
      <c r="G36" s="15" t="s">
        <v>2</v>
      </c>
      <c r="H36" s="15" t="s">
        <v>2</v>
      </c>
      <c r="I36" s="15">
        <v>49.600000000000023</v>
      </c>
      <c r="J36" s="15">
        <v>72.150179461504848</v>
      </c>
      <c r="K36" s="15">
        <v>1336.9</v>
      </c>
      <c r="L36" s="15">
        <v>960.63320209973756</v>
      </c>
      <c r="M36" s="15" t="s">
        <v>2</v>
      </c>
      <c r="N36" s="15" t="s">
        <v>2</v>
      </c>
      <c r="O36" s="15">
        <v>42981.7</v>
      </c>
      <c r="P36" s="15">
        <v>26879.216625028901</v>
      </c>
      <c r="Q36" s="16">
        <f t="shared" si="0"/>
        <v>42981.7</v>
      </c>
      <c r="R36" s="17">
        <f t="shared" si="1"/>
        <v>26879.216625028901</v>
      </c>
    </row>
    <row r="37" spans="1:18" x14ac:dyDescent="0.3">
      <c r="B37" s="24" t="s">
        <v>34</v>
      </c>
      <c r="C37" s="14">
        <v>60</v>
      </c>
      <c r="D37" s="14" t="s">
        <v>49</v>
      </c>
      <c r="E37" s="15">
        <v>6873.8000000000011</v>
      </c>
      <c r="F37" s="15">
        <v>2347.0061231226218</v>
      </c>
      <c r="G37" s="15">
        <v>4084.2</v>
      </c>
      <c r="H37" s="15">
        <v>4307.6761970441521</v>
      </c>
      <c r="I37" s="15" t="s">
        <v>2</v>
      </c>
      <c r="J37" s="15" t="s">
        <v>2</v>
      </c>
      <c r="K37" s="15" t="s">
        <v>2</v>
      </c>
      <c r="L37" s="15" t="s">
        <v>2</v>
      </c>
      <c r="M37" s="15" t="s">
        <v>2</v>
      </c>
      <c r="N37" s="15" t="s">
        <v>2</v>
      </c>
      <c r="O37" s="15">
        <v>10958</v>
      </c>
      <c r="P37" s="15">
        <v>6654.6823201667739</v>
      </c>
      <c r="Q37" s="16">
        <f t="shared" si="0"/>
        <v>6873.8000000000011</v>
      </c>
      <c r="R37" s="17">
        <f t="shared" si="1"/>
        <v>2347.0061231226218</v>
      </c>
    </row>
    <row r="38" spans="1:18" x14ac:dyDescent="0.3">
      <c r="B38" s="24" t="s">
        <v>35</v>
      </c>
      <c r="C38" s="14">
        <v>63</v>
      </c>
      <c r="D38" s="14" t="s">
        <v>49</v>
      </c>
      <c r="E38" s="15">
        <v>6944.2000000000016</v>
      </c>
      <c r="F38" s="15">
        <v>3652.536621260524</v>
      </c>
      <c r="G38" s="15" t="s">
        <v>2</v>
      </c>
      <c r="H38" s="15" t="s">
        <v>2</v>
      </c>
      <c r="I38" s="15">
        <v>3583.7000000000012</v>
      </c>
      <c r="J38" s="15">
        <v>2186.2816778845968</v>
      </c>
      <c r="K38" s="15" t="s">
        <v>2</v>
      </c>
      <c r="L38" s="15" t="s">
        <v>2</v>
      </c>
      <c r="M38" s="15" t="s">
        <v>2</v>
      </c>
      <c r="N38" s="15" t="s">
        <v>2</v>
      </c>
      <c r="O38" s="15">
        <v>10527.900000000003</v>
      </c>
      <c r="P38" s="15">
        <v>5838.8182991451213</v>
      </c>
      <c r="Q38" s="16">
        <f t="shared" si="0"/>
        <v>10527.900000000003</v>
      </c>
      <c r="R38" s="17">
        <f t="shared" si="1"/>
        <v>5838.8182991451213</v>
      </c>
    </row>
    <row r="39" spans="1:18" x14ac:dyDescent="0.3">
      <c r="B39" s="24" t="s">
        <v>36</v>
      </c>
      <c r="C39" s="14">
        <v>70</v>
      </c>
      <c r="D39" s="14" t="s">
        <v>49</v>
      </c>
      <c r="E39" s="15">
        <v>1683.5</v>
      </c>
      <c r="F39" s="15">
        <v>748.95867179330685</v>
      </c>
      <c r="G39" s="15">
        <v>19350.80000000001</v>
      </c>
      <c r="H39" s="15">
        <v>20821.19046280254</v>
      </c>
      <c r="I39" s="15">
        <v>847.8000000000003</v>
      </c>
      <c r="J39" s="15">
        <v>309.75178827224408</v>
      </c>
      <c r="K39" s="15">
        <v>479.9</v>
      </c>
      <c r="L39" s="15">
        <v>398.77296587926497</v>
      </c>
      <c r="M39" s="15" t="s">
        <v>2</v>
      </c>
      <c r="N39" s="15" t="s">
        <v>2</v>
      </c>
      <c r="O39" s="15">
        <v>22362.000000000011</v>
      </c>
      <c r="P39" s="15">
        <v>22278.673888747351</v>
      </c>
      <c r="Q39" s="16">
        <f t="shared" si="0"/>
        <v>3011.2000000000003</v>
      </c>
      <c r="R39" s="17">
        <f t="shared" si="1"/>
        <v>1457.483425944816</v>
      </c>
    </row>
    <row r="40" spans="1:18" x14ac:dyDescent="0.3">
      <c r="B40" s="18" t="s">
        <v>45</v>
      </c>
      <c r="C40" s="5"/>
      <c r="D40" s="11"/>
      <c r="E40" s="8">
        <f>SUM(E5:E39)</f>
        <v>816603.50000000035</v>
      </c>
      <c r="F40" s="8">
        <f t="shared" ref="F40:R40" si="2">SUM(F5:F39)</f>
        <v>267640.91246857686</v>
      </c>
      <c r="G40" s="8">
        <f t="shared" si="2"/>
        <v>187925.00000000006</v>
      </c>
      <c r="H40" s="8">
        <f t="shared" si="2"/>
        <v>195784.11535075356</v>
      </c>
      <c r="I40" s="8">
        <f t="shared" si="2"/>
        <v>114946.20000000004</v>
      </c>
      <c r="J40" s="8">
        <f t="shared" si="2"/>
        <v>57906.94690014184</v>
      </c>
      <c r="K40" s="8">
        <f t="shared" si="2"/>
        <v>92126.5</v>
      </c>
      <c r="L40" s="8">
        <f t="shared" si="2"/>
        <v>52137.821522309707</v>
      </c>
      <c r="M40" s="8">
        <f t="shared" si="2"/>
        <v>50041.600000000006</v>
      </c>
      <c r="N40" s="8">
        <f t="shared" si="2"/>
        <v>2503.7217847769025</v>
      </c>
      <c r="O40" s="8">
        <f t="shared" si="2"/>
        <v>1261642.8</v>
      </c>
      <c r="P40" s="8">
        <f t="shared" si="2"/>
        <v>575973.51802655857</v>
      </c>
      <c r="Q40" s="8">
        <f t="shared" si="2"/>
        <v>1073717.8</v>
      </c>
      <c r="R40" s="19">
        <f t="shared" si="2"/>
        <v>380189.40267580532</v>
      </c>
    </row>
    <row r="43" spans="1:18" x14ac:dyDescent="0.3">
      <c r="B43" t="s">
        <v>56</v>
      </c>
    </row>
    <row r="44" spans="1:18" x14ac:dyDescent="0.3">
      <c r="B44" t="s">
        <v>57</v>
      </c>
    </row>
    <row r="45" spans="1:18" x14ac:dyDescent="0.3">
      <c r="A45">
        <v>1</v>
      </c>
      <c r="B45" t="s">
        <v>58</v>
      </c>
    </row>
    <row r="46" spans="1:18" x14ac:dyDescent="0.3">
      <c r="A46">
        <v>2</v>
      </c>
      <c r="B46" t="s">
        <v>59</v>
      </c>
    </row>
    <row r="47" spans="1:18" x14ac:dyDescent="0.3">
      <c r="A47">
        <v>3</v>
      </c>
      <c r="B47" t="s">
        <v>61</v>
      </c>
    </row>
    <row r="48" spans="1:18" x14ac:dyDescent="0.3">
      <c r="A48">
        <v>4</v>
      </c>
      <c r="B48" t="s">
        <v>60</v>
      </c>
    </row>
  </sheetData>
  <mergeCells count="7">
    <mergeCell ref="Q3:R3"/>
    <mergeCell ref="O3:P3"/>
    <mergeCell ref="E3:F3"/>
    <mergeCell ref="G3:H3"/>
    <mergeCell ref="I3:J3"/>
    <mergeCell ref="K3:L3"/>
    <mergeCell ref="M3:N3"/>
  </mergeCells>
  <phoneticPr fontId="3" type="noConversion"/>
  <conditionalFormatting sqref="B5:R39">
    <cfRule type="expression" dxfId="5" priority="2">
      <formula>MOD(ROW(),2)</formula>
    </cfRule>
  </conditionalFormatting>
  <pageMargins left="0.75" right="0.75" top="1" bottom="1" header="0.5" footer="0.5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93AE1-4E61-460F-AB4F-98ED9AAC4DE7}">
  <dimension ref="A1:R48"/>
  <sheetViews>
    <sheetView showGridLines="0" workbookViewId="0">
      <selection activeCell="B18" sqref="B18"/>
    </sheetView>
  </sheetViews>
  <sheetFormatPr defaultColWidth="9.21875" defaultRowHeight="14.4" x14ac:dyDescent="0.3"/>
  <cols>
    <col min="1" max="1" width="9.21875" style="7"/>
    <col min="2" max="2" width="28.6640625" style="7" customWidth="1"/>
    <col min="3" max="3" width="20.88671875" customWidth="1"/>
    <col min="4" max="4" width="10.77734375" style="10" customWidth="1"/>
    <col min="5" max="5" width="8.44140625" style="7" bestFit="1" customWidth="1"/>
    <col min="6" max="6" width="12.77734375" style="7" bestFit="1" customWidth="1"/>
    <col min="7" max="7" width="8.44140625" style="7" bestFit="1" customWidth="1"/>
    <col min="8" max="8" width="12.77734375" style="7" bestFit="1" customWidth="1"/>
    <col min="9" max="9" width="8.44140625" style="7" bestFit="1" customWidth="1"/>
    <col min="10" max="10" width="12.77734375" style="7" bestFit="1" customWidth="1"/>
    <col min="11" max="11" width="7.44140625" style="7" bestFit="1" customWidth="1"/>
    <col min="12" max="12" width="12.77734375" style="7" bestFit="1" customWidth="1"/>
    <col min="13" max="13" width="7.44140625" style="7" bestFit="1" customWidth="1"/>
    <col min="14" max="14" width="12.77734375" style="7" bestFit="1" customWidth="1"/>
    <col min="15" max="15" width="10.21875" style="7" bestFit="1" customWidth="1"/>
    <col min="16" max="16" width="12.77734375" style="7" bestFit="1" customWidth="1"/>
    <col min="17" max="17" width="10.21875" style="7" bestFit="1" customWidth="1"/>
    <col min="18" max="18" width="12.77734375" style="7" bestFit="1" customWidth="1"/>
    <col min="19" max="16384" width="9.21875" style="7"/>
  </cols>
  <sheetData>
    <row r="1" spans="2:18" s="6" customFormat="1" ht="13.8" x14ac:dyDescent="0.25">
      <c r="B1" s="2" t="s">
        <v>47</v>
      </c>
      <c r="C1" s="2"/>
      <c r="D1" s="9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</row>
    <row r="2" spans="2:18" s="6" customFormat="1" ht="13.8" x14ac:dyDescent="0.25">
      <c r="B2" s="2"/>
      <c r="C2" s="1"/>
      <c r="D2" s="13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18" s="6" customFormat="1" ht="13.8" x14ac:dyDescent="0.25">
      <c r="B3" s="25"/>
      <c r="C3" s="1"/>
      <c r="D3" s="26"/>
      <c r="E3" s="28" t="s">
        <v>40</v>
      </c>
      <c r="F3" s="28"/>
      <c r="G3" s="28" t="s">
        <v>41</v>
      </c>
      <c r="H3" s="28"/>
      <c r="I3" s="28" t="s">
        <v>39</v>
      </c>
      <c r="J3" s="28"/>
      <c r="K3" s="28" t="s">
        <v>42</v>
      </c>
      <c r="L3" s="28"/>
      <c r="M3" s="28" t="s">
        <v>38</v>
      </c>
      <c r="N3" s="28"/>
      <c r="O3" s="28" t="s">
        <v>37</v>
      </c>
      <c r="P3" s="28"/>
      <c r="Q3" s="28" t="s">
        <v>46</v>
      </c>
      <c r="R3" s="28"/>
    </row>
    <row r="4" spans="2:18" s="6" customFormat="1" ht="33" customHeight="1" x14ac:dyDescent="0.25">
      <c r="B4" s="21" t="s">
        <v>52</v>
      </c>
      <c r="C4" s="22" t="s">
        <v>53</v>
      </c>
      <c r="D4" s="27" t="s">
        <v>0</v>
      </c>
      <c r="E4" s="20" t="s">
        <v>43</v>
      </c>
      <c r="F4" s="20" t="s">
        <v>44</v>
      </c>
      <c r="G4" s="20" t="s">
        <v>43</v>
      </c>
      <c r="H4" s="20" t="s">
        <v>44</v>
      </c>
      <c r="I4" s="20" t="s">
        <v>43</v>
      </c>
      <c r="J4" s="20" t="s">
        <v>44</v>
      </c>
      <c r="K4" s="20" t="s">
        <v>43</v>
      </c>
      <c r="L4" s="20" t="s">
        <v>44</v>
      </c>
      <c r="M4" s="20" t="s">
        <v>43</v>
      </c>
      <c r="N4" s="20" t="s">
        <v>44</v>
      </c>
      <c r="O4" s="20" t="s">
        <v>43</v>
      </c>
      <c r="P4" s="20" t="s">
        <v>44</v>
      </c>
      <c r="Q4" s="20" t="s">
        <v>43</v>
      </c>
      <c r="R4" s="20" t="s">
        <v>44</v>
      </c>
    </row>
    <row r="5" spans="2:18" s="6" customFormat="1" ht="13.8" x14ac:dyDescent="0.25">
      <c r="B5" s="24" t="s">
        <v>1</v>
      </c>
      <c r="C5" s="14">
        <v>57</v>
      </c>
      <c r="D5" s="14" t="s">
        <v>49</v>
      </c>
      <c r="E5" s="15">
        <v>6532.6</v>
      </c>
      <c r="F5" s="15">
        <v>1083.272849502712</v>
      </c>
      <c r="G5" s="15" t="s">
        <v>2</v>
      </c>
      <c r="H5" s="15" t="s">
        <v>2</v>
      </c>
      <c r="I5" s="15" t="s">
        <v>2</v>
      </c>
      <c r="J5" s="15" t="s">
        <v>2</v>
      </c>
      <c r="K5" s="15">
        <v>2285.3000000000002</v>
      </c>
      <c r="L5" s="15">
        <v>702.82644356955382</v>
      </c>
      <c r="M5" s="15" t="s">
        <v>2</v>
      </c>
      <c r="N5" s="15" t="s">
        <v>2</v>
      </c>
      <c r="O5" s="15">
        <f>SUM(E5,G5,I5,K5,M5)</f>
        <v>8817.9000000000015</v>
      </c>
      <c r="P5" s="15">
        <f>SUM(F5,H5,J5,L5,N5)</f>
        <v>1786.0992930722659</v>
      </c>
      <c r="Q5" s="16">
        <f>SUM(E5,I5,K5,M5)</f>
        <v>8817.9000000000015</v>
      </c>
      <c r="R5" s="17">
        <f>SUM(F5,J5,L5,N5)</f>
        <v>1786.0992930722659</v>
      </c>
    </row>
    <row r="6" spans="2:18" s="6" customFormat="1" ht="13.8" x14ac:dyDescent="0.25">
      <c r="B6" s="24" t="s">
        <v>3</v>
      </c>
      <c r="C6" s="14">
        <v>61</v>
      </c>
      <c r="D6" s="14" t="s">
        <v>49</v>
      </c>
      <c r="E6" s="15">
        <v>63913.7</v>
      </c>
      <c r="F6" s="15">
        <v>24747.648509092029</v>
      </c>
      <c r="G6" s="15">
        <v>31351.5</v>
      </c>
      <c r="H6" s="15">
        <v>27694.325171927499</v>
      </c>
      <c r="I6" s="15" t="s">
        <v>2</v>
      </c>
      <c r="J6" s="15" t="s">
        <v>2</v>
      </c>
      <c r="K6" s="15">
        <v>1541.1</v>
      </c>
      <c r="L6" s="15">
        <v>792.83464566929138</v>
      </c>
      <c r="M6" s="15">
        <v>71.5</v>
      </c>
      <c r="N6" s="15">
        <v>3.5773458005249341</v>
      </c>
      <c r="O6" s="15">
        <f t="shared" ref="O6:O39" si="0">SUM(E6,G6,I6,K6,M6)</f>
        <v>96877.8</v>
      </c>
      <c r="P6" s="15">
        <f t="shared" ref="P6:P39" si="1">SUM(F6,H6,J6,L6,N6)</f>
        <v>53238.385672489349</v>
      </c>
      <c r="Q6" s="16">
        <f t="shared" ref="Q6:R39" si="2">SUM(E6,I6,K6,M6)</f>
        <v>65526.299999999996</v>
      </c>
      <c r="R6" s="17">
        <f t="shared" si="2"/>
        <v>25544.060500561845</v>
      </c>
    </row>
    <row r="7" spans="2:18" s="6" customFormat="1" ht="13.8" x14ac:dyDescent="0.25">
      <c r="B7" s="24" t="s">
        <v>4</v>
      </c>
      <c r="C7" s="14">
        <v>131</v>
      </c>
      <c r="D7" s="14" t="s">
        <v>49</v>
      </c>
      <c r="E7" s="15">
        <v>35556.800000000003</v>
      </c>
      <c r="F7" s="15">
        <v>3254.7635085786942</v>
      </c>
      <c r="G7" s="15" t="s">
        <v>2</v>
      </c>
      <c r="H7" s="15" t="s">
        <v>2</v>
      </c>
      <c r="I7" s="15" t="s">
        <v>2</v>
      </c>
      <c r="J7" s="15" t="s">
        <v>2</v>
      </c>
      <c r="K7" s="15" t="s">
        <v>2</v>
      </c>
      <c r="L7" s="15" t="s">
        <v>2</v>
      </c>
      <c r="M7" s="15">
        <v>10105.5</v>
      </c>
      <c r="N7" s="15">
        <v>505.60654527559052</v>
      </c>
      <c r="O7" s="15">
        <f t="shared" si="0"/>
        <v>45662.3</v>
      </c>
      <c r="P7" s="15">
        <f t="shared" si="1"/>
        <v>3760.3700538542848</v>
      </c>
      <c r="Q7" s="16">
        <f t="shared" si="2"/>
        <v>45662.3</v>
      </c>
      <c r="R7" s="17">
        <f t="shared" si="2"/>
        <v>3760.3700538542848</v>
      </c>
    </row>
    <row r="8" spans="2:18" s="6" customFormat="1" ht="13.8" x14ac:dyDescent="0.25">
      <c r="B8" s="24" t="s">
        <v>5</v>
      </c>
      <c r="C8" s="14">
        <v>55</v>
      </c>
      <c r="D8" s="14" t="s">
        <v>49</v>
      </c>
      <c r="E8" s="15">
        <v>10020</v>
      </c>
      <c r="F8" s="15">
        <v>1962.5407227200351</v>
      </c>
      <c r="G8" s="15" t="s">
        <v>2</v>
      </c>
      <c r="H8" s="15" t="s">
        <v>2</v>
      </c>
      <c r="I8" s="15">
        <v>228.6</v>
      </c>
      <c r="J8" s="15">
        <v>144.62632537499999</v>
      </c>
      <c r="K8" s="15">
        <v>306.3</v>
      </c>
      <c r="L8" s="15">
        <v>180.88582677165351</v>
      </c>
      <c r="M8" s="15">
        <v>771.4000000000002</v>
      </c>
      <c r="N8" s="15">
        <v>38.595308398950152</v>
      </c>
      <c r="O8" s="15">
        <f t="shared" si="0"/>
        <v>11326.3</v>
      </c>
      <c r="P8" s="15">
        <f t="shared" si="1"/>
        <v>2326.6481832656391</v>
      </c>
      <c r="Q8" s="16">
        <f t="shared" si="2"/>
        <v>11326.3</v>
      </c>
      <c r="R8" s="17">
        <f t="shared" si="2"/>
        <v>2326.6481832656391</v>
      </c>
    </row>
    <row r="9" spans="2:18" s="6" customFormat="1" ht="13.8" x14ac:dyDescent="0.25">
      <c r="B9" s="24" t="s">
        <v>6</v>
      </c>
      <c r="C9" s="14">
        <v>64</v>
      </c>
      <c r="D9" s="14" t="s">
        <v>49</v>
      </c>
      <c r="E9" s="15">
        <v>107969.4</v>
      </c>
      <c r="F9" s="15">
        <v>21314.225549868341</v>
      </c>
      <c r="G9" s="15">
        <v>15639.8</v>
      </c>
      <c r="H9" s="15">
        <v>16708.292383079039</v>
      </c>
      <c r="I9" s="15" t="s">
        <v>2</v>
      </c>
      <c r="J9" s="15" t="s">
        <v>2</v>
      </c>
      <c r="K9" s="15">
        <v>535.9000000000002</v>
      </c>
      <c r="L9" s="15">
        <v>225.1200787401576</v>
      </c>
      <c r="M9" s="15">
        <v>408.60000000000008</v>
      </c>
      <c r="N9" s="15">
        <v>20.443405511811029</v>
      </c>
      <c r="O9" s="15">
        <f t="shared" si="0"/>
        <v>124553.7</v>
      </c>
      <c r="P9" s="15">
        <f t="shared" si="1"/>
        <v>38268.081417199341</v>
      </c>
      <c r="Q9" s="16">
        <f t="shared" si="2"/>
        <v>108913.9</v>
      </c>
      <c r="R9" s="17">
        <f t="shared" si="2"/>
        <v>21559.789034120309</v>
      </c>
    </row>
    <row r="10" spans="2:18" s="6" customFormat="1" ht="13.8" x14ac:dyDescent="0.25">
      <c r="B10" s="24" t="s">
        <v>7</v>
      </c>
      <c r="C10" s="14">
        <v>54</v>
      </c>
      <c r="D10" s="14" t="s">
        <v>49</v>
      </c>
      <c r="E10" s="15">
        <v>54773.900000000009</v>
      </c>
      <c r="F10" s="15">
        <v>10223.3963734425</v>
      </c>
      <c r="G10" s="15">
        <v>1164.2</v>
      </c>
      <c r="H10" s="15">
        <v>699.42701344258535</v>
      </c>
      <c r="I10" s="15" t="s">
        <v>2</v>
      </c>
      <c r="J10" s="15" t="s">
        <v>2</v>
      </c>
      <c r="K10" s="15">
        <v>781.70000000000027</v>
      </c>
      <c r="L10" s="15">
        <v>995.07742782152241</v>
      </c>
      <c r="M10" s="15">
        <v>3826.2</v>
      </c>
      <c r="N10" s="15">
        <v>191.43553149606299</v>
      </c>
      <c r="O10" s="15">
        <f t="shared" si="0"/>
        <v>60546</v>
      </c>
      <c r="P10" s="15">
        <f t="shared" si="1"/>
        <v>12109.336346202672</v>
      </c>
      <c r="Q10" s="16">
        <f t="shared" si="2"/>
        <v>59381.8</v>
      </c>
      <c r="R10" s="17">
        <f t="shared" si="2"/>
        <v>11409.909332760086</v>
      </c>
    </row>
    <row r="11" spans="2:18" s="6" customFormat="1" ht="13.8" x14ac:dyDescent="0.25">
      <c r="B11" s="24" t="s">
        <v>8</v>
      </c>
      <c r="C11" s="14">
        <v>48</v>
      </c>
      <c r="D11" s="14" t="s">
        <v>51</v>
      </c>
      <c r="E11" s="15">
        <v>5422.9000000000005</v>
      </c>
      <c r="F11" s="15">
        <v>3342.969529158122</v>
      </c>
      <c r="G11" s="15">
        <v>2152.8000000000002</v>
      </c>
      <c r="H11" s="15">
        <v>1496.131525255953</v>
      </c>
      <c r="I11" s="15">
        <v>4175.7000000000016</v>
      </c>
      <c r="J11" s="15">
        <v>2626.4440879764052</v>
      </c>
      <c r="K11" s="15" t="s">
        <v>2</v>
      </c>
      <c r="L11" s="15" t="s">
        <v>2</v>
      </c>
      <c r="M11" s="15" t="s">
        <v>2</v>
      </c>
      <c r="N11" s="15" t="s">
        <v>2</v>
      </c>
      <c r="O11" s="15">
        <f t="shared" si="0"/>
        <v>11751.400000000001</v>
      </c>
      <c r="P11" s="15">
        <f t="shared" si="1"/>
        <v>7465.5451423904806</v>
      </c>
      <c r="Q11" s="16">
        <f t="shared" si="2"/>
        <v>9598.6000000000022</v>
      </c>
      <c r="R11" s="17">
        <f t="shared" si="2"/>
        <v>5969.4136171345272</v>
      </c>
    </row>
    <row r="12" spans="2:18" s="6" customFormat="1" ht="13.8" x14ac:dyDescent="0.25">
      <c r="B12" s="24" t="s">
        <v>9</v>
      </c>
      <c r="C12" s="14">
        <v>49</v>
      </c>
      <c r="D12" s="14" t="s">
        <v>51</v>
      </c>
      <c r="E12" s="15">
        <v>789.6</v>
      </c>
      <c r="F12" s="15">
        <v>392.19134282058502</v>
      </c>
      <c r="G12" s="15">
        <v>11068.7</v>
      </c>
      <c r="H12" s="15">
        <v>12644.754156620311</v>
      </c>
      <c r="I12" s="15">
        <v>163.69999999999999</v>
      </c>
      <c r="J12" s="15">
        <v>112.04374366827641</v>
      </c>
      <c r="K12" s="15">
        <v>1128.7</v>
      </c>
      <c r="L12" s="15">
        <v>1502.872703412073</v>
      </c>
      <c r="M12" s="15" t="s">
        <v>2</v>
      </c>
      <c r="N12" s="15" t="s">
        <v>2</v>
      </c>
      <c r="O12" s="15">
        <f t="shared" si="0"/>
        <v>13150.700000000003</v>
      </c>
      <c r="P12" s="15">
        <f t="shared" si="1"/>
        <v>14651.861946521245</v>
      </c>
      <c r="Q12" s="16">
        <f t="shared" si="2"/>
        <v>2082</v>
      </c>
      <c r="R12" s="17">
        <f t="shared" si="2"/>
        <v>2007.1077899009344</v>
      </c>
    </row>
    <row r="13" spans="2:18" s="6" customFormat="1" ht="13.8" x14ac:dyDescent="0.25">
      <c r="B13" s="24" t="s">
        <v>10</v>
      </c>
      <c r="C13" s="14">
        <v>138</v>
      </c>
      <c r="D13" s="14" t="s">
        <v>49</v>
      </c>
      <c r="E13" s="15">
        <v>45275.199999999997</v>
      </c>
      <c r="F13" s="15">
        <v>11236.855707617549</v>
      </c>
      <c r="G13" s="15" t="s">
        <v>2</v>
      </c>
      <c r="H13" s="15" t="s">
        <v>2</v>
      </c>
      <c r="I13" s="15">
        <v>857.10000000000014</v>
      </c>
      <c r="J13" s="15">
        <v>497.68473422226953</v>
      </c>
      <c r="K13" s="15">
        <v>754</v>
      </c>
      <c r="L13" s="15">
        <v>463.91732283464557</v>
      </c>
      <c r="M13" s="15">
        <v>23055.1</v>
      </c>
      <c r="N13" s="15">
        <v>1153.511400918635</v>
      </c>
      <c r="O13" s="15">
        <f t="shared" si="0"/>
        <v>69941.399999999994</v>
      </c>
      <c r="P13" s="15">
        <f t="shared" si="1"/>
        <v>13351.9691655931</v>
      </c>
      <c r="Q13" s="16">
        <f t="shared" si="2"/>
        <v>69941.399999999994</v>
      </c>
      <c r="R13" s="17">
        <f t="shared" si="2"/>
        <v>13351.9691655931</v>
      </c>
    </row>
    <row r="14" spans="2:18" s="6" customFormat="1" ht="13.8" x14ac:dyDescent="0.25">
      <c r="B14" s="24" t="s">
        <v>11</v>
      </c>
      <c r="C14" s="14">
        <v>71</v>
      </c>
      <c r="D14" s="14" t="s">
        <v>49</v>
      </c>
      <c r="E14" s="15">
        <v>31647.9</v>
      </c>
      <c r="F14" s="15">
        <v>8280.8347289801131</v>
      </c>
      <c r="G14" s="15" t="s">
        <v>2</v>
      </c>
      <c r="H14" s="15" t="s">
        <v>2</v>
      </c>
      <c r="I14" s="15" t="s">
        <v>2</v>
      </c>
      <c r="J14" s="15" t="s">
        <v>2</v>
      </c>
      <c r="K14" s="15">
        <v>6434.6000000000013</v>
      </c>
      <c r="L14" s="15">
        <v>3135.8215223097109</v>
      </c>
      <c r="M14" s="15" t="s">
        <v>2</v>
      </c>
      <c r="N14" s="15" t="s">
        <v>2</v>
      </c>
      <c r="O14" s="15">
        <f t="shared" si="0"/>
        <v>38082.5</v>
      </c>
      <c r="P14" s="15">
        <f t="shared" si="1"/>
        <v>11416.656251289824</v>
      </c>
      <c r="Q14" s="16">
        <f t="shared" si="2"/>
        <v>38082.5</v>
      </c>
      <c r="R14" s="17">
        <f t="shared" si="2"/>
        <v>11416.656251289824</v>
      </c>
    </row>
    <row r="15" spans="2:18" s="6" customFormat="1" ht="13.8" x14ac:dyDescent="0.25">
      <c r="B15" s="24" t="s">
        <v>12</v>
      </c>
      <c r="C15" s="14">
        <v>68</v>
      </c>
      <c r="D15" s="14" t="s">
        <v>49</v>
      </c>
      <c r="E15" s="15" t="s">
        <v>2</v>
      </c>
      <c r="F15" s="15" t="s">
        <v>2</v>
      </c>
      <c r="G15" s="15">
        <v>532.4</v>
      </c>
      <c r="H15" s="15">
        <v>317.38171305361828</v>
      </c>
      <c r="I15" s="15" t="s">
        <v>2</v>
      </c>
      <c r="J15" s="15" t="s">
        <v>2</v>
      </c>
      <c r="K15" s="15" t="s">
        <v>2</v>
      </c>
      <c r="L15" s="15" t="s">
        <v>2</v>
      </c>
      <c r="M15" s="15" t="s">
        <v>2</v>
      </c>
      <c r="N15" s="15" t="s">
        <v>2</v>
      </c>
      <c r="O15" s="15">
        <f t="shared" si="0"/>
        <v>532.4</v>
      </c>
      <c r="P15" s="15">
        <f t="shared" si="1"/>
        <v>317.38171305361828</v>
      </c>
      <c r="Q15" s="16">
        <f t="shared" si="2"/>
        <v>0</v>
      </c>
      <c r="R15" s="17">
        <f t="shared" si="2"/>
        <v>0</v>
      </c>
    </row>
    <row r="16" spans="2:18" s="6" customFormat="1" ht="13.8" x14ac:dyDescent="0.25">
      <c r="B16" s="24" t="s">
        <v>13</v>
      </c>
      <c r="C16" s="14">
        <v>47</v>
      </c>
      <c r="D16" s="14" t="s">
        <v>51</v>
      </c>
      <c r="E16" s="15">
        <v>16750.69999999999</v>
      </c>
      <c r="F16" s="15">
        <v>8632.7350112662643</v>
      </c>
      <c r="G16" s="15">
        <v>3704.900000000001</v>
      </c>
      <c r="H16" s="15">
        <v>3175.4349684927952</v>
      </c>
      <c r="I16" s="15">
        <v>11723.5</v>
      </c>
      <c r="J16" s="15">
        <v>5582.1468521012648</v>
      </c>
      <c r="K16" s="15">
        <v>256.39999999999998</v>
      </c>
      <c r="L16" s="15">
        <v>241.00229658792651</v>
      </c>
      <c r="M16" s="15" t="s">
        <v>2</v>
      </c>
      <c r="N16" s="15" t="s">
        <v>2</v>
      </c>
      <c r="O16" s="15">
        <f t="shared" si="0"/>
        <v>32435.499999999993</v>
      </c>
      <c r="P16" s="15">
        <f t="shared" si="1"/>
        <v>17631.319128448249</v>
      </c>
      <c r="Q16" s="16">
        <f t="shared" si="2"/>
        <v>28730.599999999991</v>
      </c>
      <c r="R16" s="17">
        <f t="shared" si="2"/>
        <v>14455.884159955456</v>
      </c>
    </row>
    <row r="17" spans="2:18" s="6" customFormat="1" ht="13.8" x14ac:dyDescent="0.25">
      <c r="B17" s="24" t="s">
        <v>14</v>
      </c>
      <c r="C17" s="14">
        <v>72</v>
      </c>
      <c r="D17" s="14" t="s">
        <v>50</v>
      </c>
      <c r="E17" s="15">
        <v>27262.80000000001</v>
      </c>
      <c r="F17" s="15">
        <v>1619.594271294045</v>
      </c>
      <c r="G17" s="15">
        <v>6554.1000000000013</v>
      </c>
      <c r="H17" s="15">
        <v>6123.39295032874</v>
      </c>
      <c r="I17" s="15" t="s">
        <v>2</v>
      </c>
      <c r="J17" s="15" t="s">
        <v>2</v>
      </c>
      <c r="K17" s="15" t="s">
        <v>2</v>
      </c>
      <c r="L17" s="15" t="s">
        <v>2</v>
      </c>
      <c r="M17" s="15" t="s">
        <v>2</v>
      </c>
      <c r="N17" s="15" t="s">
        <v>2</v>
      </c>
      <c r="O17" s="15">
        <f t="shared" si="0"/>
        <v>33816.900000000009</v>
      </c>
      <c r="P17" s="15">
        <f t="shared" si="1"/>
        <v>7742.987221622785</v>
      </c>
      <c r="Q17" s="16">
        <f t="shared" si="2"/>
        <v>27262.80000000001</v>
      </c>
      <c r="R17" s="17">
        <f t="shared" si="2"/>
        <v>1619.594271294045</v>
      </c>
    </row>
    <row r="18" spans="2:18" s="6" customFormat="1" ht="13.8" x14ac:dyDescent="0.25">
      <c r="B18" s="24" t="s">
        <v>15</v>
      </c>
      <c r="C18" s="14">
        <v>66</v>
      </c>
      <c r="D18" s="14" t="s">
        <v>49</v>
      </c>
      <c r="E18" s="15">
        <v>38841</v>
      </c>
      <c r="F18" s="15">
        <v>7083.5730716212956</v>
      </c>
      <c r="G18" s="15">
        <v>3380.5</v>
      </c>
      <c r="H18" s="15">
        <v>3999.9762523464569</v>
      </c>
      <c r="I18" s="15" t="s">
        <v>2</v>
      </c>
      <c r="J18" s="15" t="s">
        <v>2</v>
      </c>
      <c r="K18" s="15">
        <v>2485.5000000000009</v>
      </c>
      <c r="L18" s="15">
        <v>904.51771653543324</v>
      </c>
      <c r="M18" s="15">
        <v>37.5</v>
      </c>
      <c r="N18" s="15">
        <v>1.8762303149606301</v>
      </c>
      <c r="O18" s="15">
        <f t="shared" si="0"/>
        <v>44744.5</v>
      </c>
      <c r="P18" s="15">
        <f t="shared" si="1"/>
        <v>11989.943270818147</v>
      </c>
      <c r="Q18" s="16">
        <f t="shared" si="2"/>
        <v>41364</v>
      </c>
      <c r="R18" s="17">
        <f t="shared" si="2"/>
        <v>7989.9670184716897</v>
      </c>
    </row>
    <row r="19" spans="2:18" s="6" customFormat="1" ht="13.8" x14ac:dyDescent="0.25">
      <c r="B19" s="24" t="s">
        <v>16</v>
      </c>
      <c r="C19" s="14">
        <v>45</v>
      </c>
      <c r="D19" s="14" t="s">
        <v>51</v>
      </c>
      <c r="E19" s="15">
        <v>8368.4000000000015</v>
      </c>
      <c r="F19" s="15">
        <v>7139.9154363101661</v>
      </c>
      <c r="G19" s="15">
        <v>2940.7</v>
      </c>
      <c r="H19" s="15">
        <v>3530.141322886238</v>
      </c>
      <c r="I19" s="15">
        <v>14254.900000000011</v>
      </c>
      <c r="J19" s="15">
        <v>9312.1978762039416</v>
      </c>
      <c r="K19" s="15">
        <v>883.80000000000018</v>
      </c>
      <c r="L19" s="15">
        <v>923.40059055118115</v>
      </c>
      <c r="M19" s="15" t="s">
        <v>2</v>
      </c>
      <c r="N19" s="15" t="s">
        <v>2</v>
      </c>
      <c r="O19" s="15">
        <f t="shared" si="0"/>
        <v>26447.800000000014</v>
      </c>
      <c r="P19" s="15">
        <f t="shared" si="1"/>
        <v>20905.655225951527</v>
      </c>
      <c r="Q19" s="16">
        <f t="shared" si="2"/>
        <v>23507.100000000009</v>
      </c>
      <c r="R19" s="17">
        <f t="shared" si="2"/>
        <v>17375.513903065286</v>
      </c>
    </row>
    <row r="20" spans="2:18" s="6" customFormat="1" ht="13.8" x14ac:dyDescent="0.25">
      <c r="B20" s="24" t="s">
        <v>17</v>
      </c>
      <c r="C20" s="14">
        <v>67</v>
      </c>
      <c r="D20" s="14" t="s">
        <v>49</v>
      </c>
      <c r="E20" s="15">
        <v>8894.5000000000018</v>
      </c>
      <c r="F20" s="15">
        <v>6527.3441803394744</v>
      </c>
      <c r="G20" s="15">
        <v>1909.600000000001</v>
      </c>
      <c r="H20" s="15">
        <v>1156.235872746576</v>
      </c>
      <c r="I20" s="15">
        <v>1.4</v>
      </c>
      <c r="J20" s="15">
        <v>0.63040502690288702</v>
      </c>
      <c r="K20" s="15" t="s">
        <v>2</v>
      </c>
      <c r="L20" s="15" t="s">
        <v>2</v>
      </c>
      <c r="M20" s="15" t="s">
        <v>2</v>
      </c>
      <c r="N20" s="15" t="s">
        <v>2</v>
      </c>
      <c r="O20" s="15">
        <f t="shared" si="0"/>
        <v>10805.500000000002</v>
      </c>
      <c r="P20" s="15">
        <f t="shared" si="1"/>
        <v>7684.2104581129533</v>
      </c>
      <c r="Q20" s="16">
        <f t="shared" si="2"/>
        <v>8895.9000000000015</v>
      </c>
      <c r="R20" s="17">
        <f t="shared" si="2"/>
        <v>6527.9745853663771</v>
      </c>
    </row>
    <row r="21" spans="2:18" s="6" customFormat="1" ht="13.8" x14ac:dyDescent="0.25">
      <c r="B21" s="24" t="s">
        <v>18</v>
      </c>
      <c r="C21" s="14">
        <v>73</v>
      </c>
      <c r="D21" s="14" t="s">
        <v>50</v>
      </c>
      <c r="E21" s="15">
        <v>54250.400000000001</v>
      </c>
      <c r="F21" s="15">
        <v>11089.038245967749</v>
      </c>
      <c r="G21" s="15">
        <v>3061.8000000000011</v>
      </c>
      <c r="H21" s="15">
        <v>2898.5144094168322</v>
      </c>
      <c r="I21" s="15" t="s">
        <v>2</v>
      </c>
      <c r="J21" s="15" t="s">
        <v>2</v>
      </c>
      <c r="K21" s="15">
        <v>45523.8</v>
      </c>
      <c r="L21" s="15">
        <v>27614.086286089241</v>
      </c>
      <c r="M21" s="15">
        <v>11744.5</v>
      </c>
      <c r="N21" s="15">
        <v>587.61031824146971</v>
      </c>
      <c r="O21" s="15">
        <f t="shared" si="0"/>
        <v>114580.5</v>
      </c>
      <c r="P21" s="15">
        <f t="shared" si="1"/>
        <v>42189.249259715289</v>
      </c>
      <c r="Q21" s="16">
        <f t="shared" si="2"/>
        <v>111518.70000000001</v>
      </c>
      <c r="R21" s="17">
        <f t="shared" si="2"/>
        <v>39290.734850298453</v>
      </c>
    </row>
    <row r="22" spans="2:18" s="6" customFormat="1" ht="13.8" x14ac:dyDescent="0.25">
      <c r="B22" s="24" t="s">
        <v>19</v>
      </c>
      <c r="C22" s="14" t="s">
        <v>54</v>
      </c>
      <c r="D22" s="14" t="s">
        <v>50</v>
      </c>
      <c r="E22" s="15">
        <v>3220.7000000000012</v>
      </c>
      <c r="F22" s="15">
        <v>630.70724011515779</v>
      </c>
      <c r="G22" s="15">
        <v>73.700000000000017</v>
      </c>
      <c r="H22" s="15">
        <v>32.235931791174551</v>
      </c>
      <c r="I22" s="15" t="s">
        <v>2</v>
      </c>
      <c r="J22" s="15" t="s">
        <v>2</v>
      </c>
      <c r="K22" s="15" t="s">
        <v>2</v>
      </c>
      <c r="L22" s="15" t="s">
        <v>2</v>
      </c>
      <c r="M22" s="15" t="s">
        <v>2</v>
      </c>
      <c r="N22" s="15" t="s">
        <v>2</v>
      </c>
      <c r="O22" s="15">
        <f t="shared" si="0"/>
        <v>3294.400000000001</v>
      </c>
      <c r="P22" s="15">
        <f t="shared" si="1"/>
        <v>662.94317190633228</v>
      </c>
      <c r="Q22" s="16">
        <f t="shared" si="2"/>
        <v>3220.7000000000012</v>
      </c>
      <c r="R22" s="17">
        <f t="shared" si="2"/>
        <v>630.70724011515779</v>
      </c>
    </row>
    <row r="23" spans="2:18" s="6" customFormat="1" ht="13.8" x14ac:dyDescent="0.25">
      <c r="B23" s="24" t="s">
        <v>20</v>
      </c>
      <c r="C23" s="14">
        <v>59</v>
      </c>
      <c r="D23" s="14" t="s">
        <v>49</v>
      </c>
      <c r="E23" s="15">
        <v>85283.800000000032</v>
      </c>
      <c r="F23" s="15">
        <v>11691.973647291999</v>
      </c>
      <c r="G23" s="15">
        <v>7070.6000000000022</v>
      </c>
      <c r="H23" s="15">
        <v>5216.1635263855014</v>
      </c>
      <c r="I23" s="15" t="s">
        <v>2</v>
      </c>
      <c r="J23" s="15" t="s">
        <v>2</v>
      </c>
      <c r="K23" s="15">
        <v>2893.1000000000008</v>
      </c>
      <c r="L23" s="15">
        <v>1477.84284776903</v>
      </c>
      <c r="M23" s="15">
        <v>3</v>
      </c>
      <c r="N23" s="15">
        <v>0.1500984251968504</v>
      </c>
      <c r="O23" s="15">
        <f t="shared" si="0"/>
        <v>95250.500000000044</v>
      </c>
      <c r="P23" s="15">
        <f t="shared" si="1"/>
        <v>18386.130119871726</v>
      </c>
      <c r="Q23" s="16">
        <f t="shared" si="2"/>
        <v>88179.900000000038</v>
      </c>
      <c r="R23" s="17">
        <f t="shared" si="2"/>
        <v>13169.966593486226</v>
      </c>
    </row>
    <row r="24" spans="2:18" s="6" customFormat="1" ht="13.8" x14ac:dyDescent="0.25">
      <c r="B24" s="24" t="s">
        <v>21</v>
      </c>
      <c r="C24" s="14">
        <v>51</v>
      </c>
      <c r="D24" s="14" t="s">
        <v>49</v>
      </c>
      <c r="E24" s="15">
        <v>1735.3</v>
      </c>
      <c r="F24" s="15">
        <v>805.27666529307442</v>
      </c>
      <c r="G24" s="15">
        <v>6315.800000000002</v>
      </c>
      <c r="H24" s="15">
        <v>5287.0800878249556</v>
      </c>
      <c r="I24" s="15" t="s">
        <v>2</v>
      </c>
      <c r="J24" s="15" t="s">
        <v>2</v>
      </c>
      <c r="K24" s="15">
        <v>301</v>
      </c>
      <c r="L24" s="15">
        <v>316.0104986876641</v>
      </c>
      <c r="M24" s="15" t="s">
        <v>2</v>
      </c>
      <c r="N24" s="15" t="s">
        <v>2</v>
      </c>
      <c r="O24" s="15">
        <f t="shared" si="0"/>
        <v>8352.1000000000022</v>
      </c>
      <c r="P24" s="15">
        <f t="shared" si="1"/>
        <v>6408.3672518056937</v>
      </c>
      <c r="Q24" s="16">
        <f t="shared" si="2"/>
        <v>2036.3</v>
      </c>
      <c r="R24" s="17">
        <f t="shared" si="2"/>
        <v>1121.2871639807386</v>
      </c>
    </row>
    <row r="25" spans="2:18" s="6" customFormat="1" ht="13.8" x14ac:dyDescent="0.25">
      <c r="B25" s="24" t="s">
        <v>22</v>
      </c>
      <c r="C25" s="14">
        <v>52</v>
      </c>
      <c r="D25" s="14" t="s">
        <v>49</v>
      </c>
      <c r="E25" s="15" t="s">
        <v>2</v>
      </c>
      <c r="F25" s="15" t="s">
        <v>2</v>
      </c>
      <c r="G25" s="15">
        <v>1280</v>
      </c>
      <c r="H25" s="15">
        <v>1355.9771546557149</v>
      </c>
      <c r="I25" s="15">
        <v>85.3</v>
      </c>
      <c r="J25" s="15">
        <v>66.585360110660858</v>
      </c>
      <c r="K25" s="15" t="s">
        <v>2</v>
      </c>
      <c r="L25" s="15" t="s">
        <v>2</v>
      </c>
      <c r="M25" s="15" t="s">
        <v>2</v>
      </c>
      <c r="N25" s="15" t="s">
        <v>2</v>
      </c>
      <c r="O25" s="15">
        <f t="shared" si="0"/>
        <v>1365.3</v>
      </c>
      <c r="P25" s="15">
        <f t="shared" si="1"/>
        <v>1422.5625147663757</v>
      </c>
      <c r="Q25" s="16">
        <f t="shared" si="2"/>
        <v>85.3</v>
      </c>
      <c r="R25" s="17">
        <f t="shared" si="2"/>
        <v>66.585360110660858</v>
      </c>
    </row>
    <row r="26" spans="2:18" s="6" customFormat="1" ht="13.8" x14ac:dyDescent="0.25">
      <c r="B26" s="24" t="s">
        <v>23</v>
      </c>
      <c r="C26" s="14">
        <v>42</v>
      </c>
      <c r="D26" s="14" t="s">
        <v>51</v>
      </c>
      <c r="E26" s="15">
        <v>13897.3</v>
      </c>
      <c r="F26" s="15">
        <v>6265.6281850403429</v>
      </c>
      <c r="G26" s="15">
        <v>22833.1</v>
      </c>
      <c r="H26" s="15">
        <v>22090.28565771088</v>
      </c>
      <c r="I26" s="15">
        <v>6369.1</v>
      </c>
      <c r="J26" s="15">
        <v>4750.5214964145598</v>
      </c>
      <c r="K26" s="15">
        <v>4584.4000000000005</v>
      </c>
      <c r="L26" s="15">
        <v>1812.8510498687669</v>
      </c>
      <c r="M26" s="15" t="s">
        <v>2</v>
      </c>
      <c r="N26" s="15" t="s">
        <v>2</v>
      </c>
      <c r="O26" s="15">
        <f t="shared" si="0"/>
        <v>47683.899999999994</v>
      </c>
      <c r="P26" s="15">
        <f t="shared" si="1"/>
        <v>34919.286389034547</v>
      </c>
      <c r="Q26" s="16">
        <f t="shared" si="2"/>
        <v>24850.800000000003</v>
      </c>
      <c r="R26" s="17">
        <f t="shared" si="2"/>
        <v>12829.000731323669</v>
      </c>
    </row>
    <row r="27" spans="2:18" s="6" customFormat="1" ht="13.8" x14ac:dyDescent="0.25">
      <c r="B27" s="24" t="s">
        <v>24</v>
      </c>
      <c r="C27" s="14">
        <v>58</v>
      </c>
      <c r="D27" s="14" t="s">
        <v>49</v>
      </c>
      <c r="E27" s="15">
        <v>10930.3</v>
      </c>
      <c r="F27" s="15">
        <v>1824.846212764905</v>
      </c>
      <c r="G27" s="15" t="s">
        <v>2</v>
      </c>
      <c r="H27" s="15" t="s">
        <v>2</v>
      </c>
      <c r="I27" s="15" t="s">
        <v>2</v>
      </c>
      <c r="J27" s="15" t="s">
        <v>2</v>
      </c>
      <c r="K27" s="15">
        <v>433.8</v>
      </c>
      <c r="L27" s="15">
        <v>188.3661417322835</v>
      </c>
      <c r="M27" s="15">
        <v>4</v>
      </c>
      <c r="N27" s="15">
        <v>0.20013123359580051</v>
      </c>
      <c r="O27" s="15">
        <f t="shared" si="0"/>
        <v>11368.099999999999</v>
      </c>
      <c r="P27" s="15">
        <f t="shared" si="1"/>
        <v>2013.4124857307843</v>
      </c>
      <c r="Q27" s="16">
        <f t="shared" si="2"/>
        <v>11368.099999999999</v>
      </c>
      <c r="R27" s="17">
        <f t="shared" si="2"/>
        <v>2013.4124857307843</v>
      </c>
    </row>
    <row r="28" spans="2:18" s="6" customFormat="1" ht="13.8" x14ac:dyDescent="0.25">
      <c r="B28" s="24" t="s">
        <v>25</v>
      </c>
      <c r="C28" s="14">
        <v>44</v>
      </c>
      <c r="D28" s="14" t="s">
        <v>51</v>
      </c>
      <c r="E28" s="15">
        <v>15288.4</v>
      </c>
      <c r="F28" s="15">
        <v>5600.2210765763512</v>
      </c>
      <c r="G28" s="15">
        <v>8837.8000000000029</v>
      </c>
      <c r="H28" s="15">
        <v>7376.8846589033528</v>
      </c>
      <c r="I28" s="15">
        <v>12152.8</v>
      </c>
      <c r="J28" s="15">
        <v>6795.8184761813836</v>
      </c>
      <c r="K28" s="15">
        <v>2153.6000000000008</v>
      </c>
      <c r="L28" s="15">
        <v>1918.1020341207361</v>
      </c>
      <c r="M28" s="15" t="s">
        <v>2</v>
      </c>
      <c r="N28" s="15" t="s">
        <v>2</v>
      </c>
      <c r="O28" s="15">
        <f t="shared" si="0"/>
        <v>38432.6</v>
      </c>
      <c r="P28" s="15">
        <f t="shared" si="1"/>
        <v>21691.026245781824</v>
      </c>
      <c r="Q28" s="16">
        <f t="shared" si="2"/>
        <v>29594.799999999999</v>
      </c>
      <c r="R28" s="17">
        <f t="shared" si="2"/>
        <v>14314.141586878472</v>
      </c>
    </row>
    <row r="29" spans="2:18" s="6" customFormat="1" ht="13.8" x14ac:dyDescent="0.25">
      <c r="B29" s="24" t="s">
        <v>26</v>
      </c>
      <c r="C29" s="14">
        <v>69</v>
      </c>
      <c r="D29" s="14" t="s">
        <v>49</v>
      </c>
      <c r="E29" s="15">
        <v>43113.500000000007</v>
      </c>
      <c r="F29" s="15">
        <v>9483.9895813869771</v>
      </c>
      <c r="G29" s="15">
        <v>744.20000000000027</v>
      </c>
      <c r="H29" s="15">
        <v>557.49110073032762</v>
      </c>
      <c r="I29" s="15">
        <v>39685.199999999997</v>
      </c>
      <c r="J29" s="15">
        <v>11466.179608684441</v>
      </c>
      <c r="K29" s="15">
        <v>13004</v>
      </c>
      <c r="L29" s="15">
        <v>4529.964895013125</v>
      </c>
      <c r="M29" s="15" t="s">
        <v>2</v>
      </c>
      <c r="N29" s="15" t="s">
        <v>2</v>
      </c>
      <c r="O29" s="15">
        <f t="shared" si="0"/>
        <v>96546.9</v>
      </c>
      <c r="P29" s="15">
        <f t="shared" si="1"/>
        <v>26037.625185814868</v>
      </c>
      <c r="Q29" s="16">
        <f t="shared" si="2"/>
        <v>95802.700000000012</v>
      </c>
      <c r="R29" s="17">
        <f t="shared" si="2"/>
        <v>25480.134085084544</v>
      </c>
    </row>
    <row r="30" spans="2:18" s="6" customFormat="1" ht="13.8" x14ac:dyDescent="0.25">
      <c r="B30" s="24" t="s">
        <v>27</v>
      </c>
      <c r="C30" s="14">
        <v>53</v>
      </c>
      <c r="D30" s="14" t="s">
        <v>49</v>
      </c>
      <c r="E30" s="15">
        <v>25580.5</v>
      </c>
      <c r="F30" s="15">
        <v>11715.135148813581</v>
      </c>
      <c r="G30" s="15">
        <v>1435.600000000001</v>
      </c>
      <c r="H30" s="15">
        <v>1085.4393294234019</v>
      </c>
      <c r="I30" s="15">
        <v>3185.8</v>
      </c>
      <c r="J30" s="15">
        <v>1626.490565859209</v>
      </c>
      <c r="K30" s="15">
        <v>2071.8000000000002</v>
      </c>
      <c r="L30" s="15">
        <v>1947.491797900263</v>
      </c>
      <c r="M30" s="15" t="s">
        <v>2</v>
      </c>
      <c r="N30" s="15" t="s">
        <v>2</v>
      </c>
      <c r="O30" s="15">
        <f t="shared" si="0"/>
        <v>32273.7</v>
      </c>
      <c r="P30" s="15">
        <f t="shared" si="1"/>
        <v>16374.556841996455</v>
      </c>
      <c r="Q30" s="16">
        <f t="shared" si="2"/>
        <v>30838.1</v>
      </c>
      <c r="R30" s="17">
        <f t="shared" si="2"/>
        <v>15289.117512573051</v>
      </c>
    </row>
    <row r="31" spans="2:18" s="6" customFormat="1" ht="13.8" x14ac:dyDescent="0.25">
      <c r="B31" s="24" t="s">
        <v>28</v>
      </c>
      <c r="C31" s="14">
        <v>65</v>
      </c>
      <c r="D31" s="14" t="s">
        <v>49</v>
      </c>
      <c r="E31" s="15">
        <v>29834.799999999999</v>
      </c>
      <c r="F31" s="15">
        <v>4962.1533621376302</v>
      </c>
      <c r="G31" s="15">
        <v>14374.6</v>
      </c>
      <c r="H31" s="15">
        <v>15855.41771567288</v>
      </c>
      <c r="I31" s="15" t="s">
        <v>2</v>
      </c>
      <c r="J31" s="15" t="s">
        <v>2</v>
      </c>
      <c r="K31" s="15">
        <v>1169.9000000000001</v>
      </c>
      <c r="L31" s="15">
        <v>479.78182414698159</v>
      </c>
      <c r="M31" s="15">
        <v>14.3</v>
      </c>
      <c r="N31" s="15">
        <v>0.71546916010498685</v>
      </c>
      <c r="O31" s="15">
        <f t="shared" si="0"/>
        <v>45393.600000000006</v>
      </c>
      <c r="P31" s="15">
        <f t="shared" si="1"/>
        <v>21298.068371117599</v>
      </c>
      <c r="Q31" s="16">
        <f t="shared" si="2"/>
        <v>31019</v>
      </c>
      <c r="R31" s="17">
        <f t="shared" si="2"/>
        <v>5442.6506554447169</v>
      </c>
    </row>
    <row r="32" spans="2:18" s="6" customFormat="1" ht="13.8" x14ac:dyDescent="0.25">
      <c r="B32" s="24" t="s">
        <v>29</v>
      </c>
      <c r="C32" s="14">
        <v>62</v>
      </c>
      <c r="D32" s="14" t="s">
        <v>49</v>
      </c>
      <c r="E32" s="15">
        <v>9006</v>
      </c>
      <c r="F32" s="15">
        <v>2407.7413466707681</v>
      </c>
      <c r="G32" s="15" t="s">
        <v>2</v>
      </c>
      <c r="H32" s="15" t="s">
        <v>2</v>
      </c>
      <c r="I32" s="15" t="s">
        <v>2</v>
      </c>
      <c r="J32" s="15" t="s">
        <v>2</v>
      </c>
      <c r="K32" s="15">
        <v>97.5</v>
      </c>
      <c r="L32" s="15">
        <v>63.976377952755911</v>
      </c>
      <c r="M32" s="15" t="s">
        <v>2</v>
      </c>
      <c r="N32" s="15" t="s">
        <v>2</v>
      </c>
      <c r="O32" s="15">
        <f t="shared" si="0"/>
        <v>9103.5</v>
      </c>
      <c r="P32" s="15">
        <f t="shared" si="1"/>
        <v>2471.7177246235242</v>
      </c>
      <c r="Q32" s="16">
        <f t="shared" si="2"/>
        <v>9103.5</v>
      </c>
      <c r="R32" s="17">
        <f t="shared" si="2"/>
        <v>2471.7177246235242</v>
      </c>
    </row>
    <row r="33" spans="1:18" s="6" customFormat="1" ht="13.8" x14ac:dyDescent="0.25">
      <c r="B33" s="24" t="s">
        <v>30</v>
      </c>
      <c r="C33" s="14">
        <v>46</v>
      </c>
      <c r="D33" s="14" t="s">
        <v>51</v>
      </c>
      <c r="E33" s="15">
        <v>519.5</v>
      </c>
      <c r="F33" s="15">
        <v>443.3722727663104</v>
      </c>
      <c r="G33" s="15">
        <v>3600.1</v>
      </c>
      <c r="H33" s="15">
        <v>4322.2458957568033</v>
      </c>
      <c r="I33" s="15">
        <v>5578.6000000000013</v>
      </c>
      <c r="J33" s="15">
        <v>3528.4097065885981</v>
      </c>
      <c r="K33" s="15" t="s">
        <v>2</v>
      </c>
      <c r="L33" s="15" t="s">
        <v>2</v>
      </c>
      <c r="M33" s="15" t="s">
        <v>2</v>
      </c>
      <c r="N33" s="15" t="s">
        <v>2</v>
      </c>
      <c r="O33" s="15">
        <f t="shared" si="0"/>
        <v>9698.2000000000007</v>
      </c>
      <c r="P33" s="15">
        <f t="shared" si="1"/>
        <v>8294.0278751117112</v>
      </c>
      <c r="Q33" s="16">
        <f t="shared" si="2"/>
        <v>6098.1000000000013</v>
      </c>
      <c r="R33" s="17">
        <f t="shared" si="2"/>
        <v>3971.7819793549083</v>
      </c>
    </row>
    <row r="34" spans="1:18" s="6" customFormat="1" ht="13.8" x14ac:dyDescent="0.25">
      <c r="B34" s="24" t="s">
        <v>31</v>
      </c>
      <c r="C34" s="14">
        <v>43</v>
      </c>
      <c r="D34" s="14" t="s">
        <v>51</v>
      </c>
      <c r="E34" s="15">
        <v>4819.8999999999996</v>
      </c>
      <c r="F34" s="15">
        <v>3019.3803398152982</v>
      </c>
      <c r="G34" s="15">
        <v>11889.3</v>
      </c>
      <c r="H34" s="15">
        <v>14161.618319972809</v>
      </c>
      <c r="I34" s="15">
        <v>11964.8</v>
      </c>
      <c r="J34" s="15">
        <v>5968.3993483723807</v>
      </c>
      <c r="K34" s="15">
        <v>683.50000000000011</v>
      </c>
      <c r="L34" s="15">
        <v>361.66502624671921</v>
      </c>
      <c r="M34" s="15" t="s">
        <v>2</v>
      </c>
      <c r="N34" s="15" t="s">
        <v>2</v>
      </c>
      <c r="O34" s="15">
        <f t="shared" si="0"/>
        <v>29357.499999999996</v>
      </c>
      <c r="P34" s="15">
        <f t="shared" si="1"/>
        <v>23511.063034407209</v>
      </c>
      <c r="Q34" s="16">
        <f t="shared" si="2"/>
        <v>17468.199999999997</v>
      </c>
      <c r="R34" s="17">
        <f t="shared" si="2"/>
        <v>9349.4447144343976</v>
      </c>
    </row>
    <row r="35" spans="1:18" s="6" customFormat="1" ht="13.8" x14ac:dyDescent="0.25">
      <c r="B35" s="24" t="s">
        <v>32</v>
      </c>
      <c r="C35" s="14">
        <v>50</v>
      </c>
      <c r="D35" s="14" t="s">
        <v>49</v>
      </c>
      <c r="E35" s="15">
        <v>7</v>
      </c>
      <c r="F35" s="15">
        <v>5.0866754878608926</v>
      </c>
      <c r="G35" s="15">
        <v>2574.1999999999998</v>
      </c>
      <c r="H35" s="15">
        <v>1589.6463168196769</v>
      </c>
      <c r="I35" s="15">
        <v>38.600000000000009</v>
      </c>
      <c r="J35" s="15">
        <v>16.537678920428149</v>
      </c>
      <c r="K35" s="15" t="s">
        <v>2</v>
      </c>
      <c r="L35" s="15" t="s">
        <v>2</v>
      </c>
      <c r="M35" s="15" t="s">
        <v>2</v>
      </c>
      <c r="N35" s="15" t="s">
        <v>2</v>
      </c>
      <c r="O35" s="15">
        <f t="shared" si="0"/>
        <v>2619.7999999999997</v>
      </c>
      <c r="P35" s="15">
        <f t="shared" si="1"/>
        <v>1611.270671227966</v>
      </c>
      <c r="Q35" s="16">
        <f t="shared" si="2"/>
        <v>45.600000000000009</v>
      </c>
      <c r="R35" s="17">
        <f t="shared" si="2"/>
        <v>21.624354408289044</v>
      </c>
    </row>
    <row r="36" spans="1:18" s="6" customFormat="1" ht="13.8" x14ac:dyDescent="0.25">
      <c r="B36" s="24" t="s">
        <v>33</v>
      </c>
      <c r="C36" s="14">
        <v>56</v>
      </c>
      <c r="D36" s="14" t="s">
        <v>49</v>
      </c>
      <c r="E36" s="15">
        <v>41595.199999999997</v>
      </c>
      <c r="F36" s="15">
        <v>23219.798001738371</v>
      </c>
      <c r="G36" s="15" t="s">
        <v>2</v>
      </c>
      <c r="H36" s="15" t="s">
        <v>2</v>
      </c>
      <c r="I36" s="15">
        <v>49.600000000000023</v>
      </c>
      <c r="J36" s="15">
        <v>68.626685247594068</v>
      </c>
      <c r="K36" s="15">
        <v>1336.9</v>
      </c>
      <c r="L36" s="15">
        <v>960.63320209973756</v>
      </c>
      <c r="M36" s="15" t="s">
        <v>2</v>
      </c>
      <c r="N36" s="15" t="s">
        <v>2</v>
      </c>
      <c r="O36" s="15">
        <f t="shared" si="0"/>
        <v>42981.7</v>
      </c>
      <c r="P36" s="15">
        <f t="shared" si="1"/>
        <v>24249.0578890857</v>
      </c>
      <c r="Q36" s="16">
        <f t="shared" si="2"/>
        <v>42981.7</v>
      </c>
      <c r="R36" s="17">
        <f t="shared" si="2"/>
        <v>24249.0578890857</v>
      </c>
    </row>
    <row r="37" spans="1:18" s="6" customFormat="1" ht="13.8" x14ac:dyDescent="0.25">
      <c r="B37" s="24" t="s">
        <v>34</v>
      </c>
      <c r="C37" s="14">
        <v>60</v>
      </c>
      <c r="D37" s="14" t="s">
        <v>49</v>
      </c>
      <c r="E37" s="15">
        <v>6873.8000000000011</v>
      </c>
      <c r="F37" s="15">
        <v>1924.7355400657809</v>
      </c>
      <c r="G37" s="15">
        <v>4084.2</v>
      </c>
      <c r="H37" s="15">
        <v>4021.712346810742</v>
      </c>
      <c r="I37" s="15" t="s">
        <v>2</v>
      </c>
      <c r="J37" s="15" t="s">
        <v>2</v>
      </c>
      <c r="K37" s="15" t="s">
        <v>2</v>
      </c>
      <c r="L37" s="15" t="s">
        <v>2</v>
      </c>
      <c r="M37" s="15" t="s">
        <v>2</v>
      </c>
      <c r="N37" s="15" t="s">
        <v>2</v>
      </c>
      <c r="O37" s="15">
        <f t="shared" si="0"/>
        <v>10958</v>
      </c>
      <c r="P37" s="15">
        <f t="shared" si="1"/>
        <v>5946.4478868765227</v>
      </c>
      <c r="Q37" s="16">
        <f t="shared" si="2"/>
        <v>6873.8000000000011</v>
      </c>
      <c r="R37" s="17">
        <f t="shared" si="2"/>
        <v>1924.7355400657809</v>
      </c>
    </row>
    <row r="38" spans="1:18" s="6" customFormat="1" ht="13.8" x14ac:dyDescent="0.25">
      <c r="B38" s="24" t="s">
        <v>35</v>
      </c>
      <c r="C38" s="14">
        <v>63</v>
      </c>
      <c r="D38" s="14" t="s">
        <v>49</v>
      </c>
      <c r="E38" s="15">
        <v>6944.2000000000016</v>
      </c>
      <c r="F38" s="15">
        <v>3183.926896729467</v>
      </c>
      <c r="G38" s="15" t="s">
        <v>2</v>
      </c>
      <c r="H38" s="15" t="s">
        <v>2</v>
      </c>
      <c r="I38" s="15">
        <v>3583.7000000000012</v>
      </c>
      <c r="J38" s="15">
        <v>2052.854853868685</v>
      </c>
      <c r="K38" s="15" t="s">
        <v>2</v>
      </c>
      <c r="L38" s="15" t="s">
        <v>2</v>
      </c>
      <c r="M38" s="15" t="s">
        <v>2</v>
      </c>
      <c r="N38" s="15" t="s">
        <v>2</v>
      </c>
      <c r="O38" s="15">
        <f t="shared" si="0"/>
        <v>10527.900000000003</v>
      </c>
      <c r="P38" s="15">
        <f t="shared" si="1"/>
        <v>5236.781750598152</v>
      </c>
      <c r="Q38" s="16">
        <f t="shared" si="2"/>
        <v>10527.900000000003</v>
      </c>
      <c r="R38" s="17">
        <f t="shared" si="2"/>
        <v>5236.781750598152</v>
      </c>
    </row>
    <row r="39" spans="1:18" s="6" customFormat="1" ht="13.8" x14ac:dyDescent="0.25">
      <c r="B39" s="24" t="s">
        <v>36</v>
      </c>
      <c r="C39" s="14">
        <v>70</v>
      </c>
      <c r="D39" s="14" t="s">
        <v>49</v>
      </c>
      <c r="E39" s="15">
        <v>1683.5</v>
      </c>
      <c r="F39" s="15">
        <v>632.34859814337278</v>
      </c>
      <c r="G39" s="15">
        <v>19350.80000000001</v>
      </c>
      <c r="H39" s="15">
        <v>19295.190816138951</v>
      </c>
      <c r="I39" s="15">
        <v>847.8000000000003</v>
      </c>
      <c r="J39" s="15">
        <v>281.20912938399903</v>
      </c>
      <c r="K39" s="15">
        <v>479.9</v>
      </c>
      <c r="L39" s="15">
        <v>398.77296587926497</v>
      </c>
      <c r="M39" s="15" t="s">
        <v>2</v>
      </c>
      <c r="N39" s="15" t="s">
        <v>2</v>
      </c>
      <c r="O39" s="15">
        <f t="shared" si="0"/>
        <v>22362.000000000011</v>
      </c>
      <c r="P39" s="15">
        <f t="shared" si="1"/>
        <v>20607.521509545586</v>
      </c>
      <c r="Q39" s="16">
        <f t="shared" si="2"/>
        <v>3011.2000000000003</v>
      </c>
      <c r="R39" s="17">
        <f t="shared" si="2"/>
        <v>1312.3306934066368</v>
      </c>
    </row>
    <row r="40" spans="1:18" s="6" customFormat="1" ht="13.8" x14ac:dyDescent="0.25">
      <c r="B40" s="18" t="s">
        <v>45</v>
      </c>
      <c r="C40" s="5"/>
      <c r="D40" s="11"/>
      <c r="E40" s="8">
        <f>SUM(E5:E39)</f>
        <v>816603.50000000035</v>
      </c>
      <c r="F40" s="8">
        <f t="shared" ref="F40:R40" si="3">SUM(F5:F39)</f>
        <v>215747.21982941698</v>
      </c>
      <c r="G40" s="8">
        <f t="shared" si="3"/>
        <v>187925.00000000006</v>
      </c>
      <c r="H40" s="8">
        <f t="shared" si="3"/>
        <v>182691.39659819382</v>
      </c>
      <c r="I40" s="8">
        <f t="shared" si="3"/>
        <v>114946.20000000004</v>
      </c>
      <c r="J40" s="8">
        <f t="shared" si="3"/>
        <v>54897.40693420601</v>
      </c>
      <c r="K40" s="8">
        <f t="shared" si="3"/>
        <v>92126.5</v>
      </c>
      <c r="L40" s="8">
        <f t="shared" si="3"/>
        <v>52137.821522309707</v>
      </c>
      <c r="M40" s="8">
        <f t="shared" si="3"/>
        <v>50041.600000000006</v>
      </c>
      <c r="N40" s="8">
        <f t="shared" si="3"/>
        <v>2503.7217847769025</v>
      </c>
      <c r="O40" s="8">
        <f t="shared" si="3"/>
        <v>1261642.8</v>
      </c>
      <c r="P40" s="8">
        <f t="shared" si="3"/>
        <v>507977.56666890322</v>
      </c>
      <c r="Q40" s="8">
        <f t="shared" si="3"/>
        <v>1073717.8</v>
      </c>
      <c r="R40" s="19">
        <f t="shared" si="3"/>
        <v>325286.1700707096</v>
      </c>
    </row>
    <row r="43" spans="1:18" x14ac:dyDescent="0.3">
      <c r="A43" s="4"/>
      <c r="B43" t="s">
        <v>56</v>
      </c>
    </row>
    <row r="44" spans="1:18" x14ac:dyDescent="0.3">
      <c r="A44" s="4"/>
      <c r="B44" t="s">
        <v>57</v>
      </c>
    </row>
    <row r="45" spans="1:18" x14ac:dyDescent="0.3">
      <c r="A45">
        <v>1</v>
      </c>
      <c r="B45" t="s">
        <v>58</v>
      </c>
    </row>
    <row r="46" spans="1:18" x14ac:dyDescent="0.3">
      <c r="A46">
        <v>2</v>
      </c>
      <c r="B46" t="s">
        <v>59</v>
      </c>
    </row>
    <row r="47" spans="1:18" x14ac:dyDescent="0.3">
      <c r="A47">
        <v>3</v>
      </c>
      <c r="B47" t="s">
        <v>61</v>
      </c>
    </row>
    <row r="48" spans="1:18" x14ac:dyDescent="0.3">
      <c r="A48">
        <v>4</v>
      </c>
      <c r="B48" t="s">
        <v>60</v>
      </c>
    </row>
  </sheetData>
  <mergeCells count="7">
    <mergeCell ref="Q3:R3"/>
    <mergeCell ref="E3:F3"/>
    <mergeCell ref="G3:H3"/>
    <mergeCell ref="I3:J3"/>
    <mergeCell ref="K3:L3"/>
    <mergeCell ref="M3:N3"/>
    <mergeCell ref="O3:P3"/>
  </mergeCells>
  <conditionalFormatting sqref="B5:B39 D5:R39">
    <cfRule type="expression" dxfId="4" priority="2">
      <formula>MOD(ROW(),2)</formula>
    </cfRule>
  </conditionalFormatting>
  <conditionalFormatting sqref="C5:C39">
    <cfRule type="expression" dxfId="3" priority="1">
      <formula>MOD(ROW(),2)</formula>
    </cfRule>
  </conditionalFormatting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4C3922-A877-469A-9124-E0E0BB285E0D}">
  <dimension ref="A1:R48"/>
  <sheetViews>
    <sheetView showGridLines="0" zoomScaleNormal="100" workbookViewId="0">
      <selection activeCell="J48" sqref="J48"/>
    </sheetView>
  </sheetViews>
  <sheetFormatPr defaultColWidth="9.21875" defaultRowHeight="14.4" x14ac:dyDescent="0.3"/>
  <cols>
    <col min="1" max="1" width="9.21875" style="7"/>
    <col min="2" max="2" width="28.44140625" style="7" customWidth="1"/>
    <col min="3" max="3" width="20.88671875" customWidth="1"/>
    <col min="4" max="4" width="10.77734375" style="10" customWidth="1"/>
    <col min="5" max="5" width="8.44140625" style="7" bestFit="1" customWidth="1"/>
    <col min="6" max="6" width="12.77734375" style="7" bestFit="1" customWidth="1"/>
    <col min="7" max="7" width="8.44140625" style="7" bestFit="1" customWidth="1"/>
    <col min="8" max="8" width="12.77734375" style="7" bestFit="1" customWidth="1"/>
    <col min="9" max="9" width="8.44140625" style="7" bestFit="1" customWidth="1"/>
    <col min="10" max="10" width="12.77734375" style="7" bestFit="1" customWidth="1"/>
    <col min="11" max="11" width="7.44140625" style="7" bestFit="1" customWidth="1"/>
    <col min="12" max="12" width="12.77734375" style="7" bestFit="1" customWidth="1"/>
    <col min="13" max="13" width="7.44140625" style="7" bestFit="1" customWidth="1"/>
    <col min="14" max="14" width="12.77734375" style="7" bestFit="1" customWidth="1"/>
    <col min="15" max="15" width="10.21875" style="7" bestFit="1" customWidth="1"/>
    <col min="16" max="16" width="12.77734375" style="7" bestFit="1" customWidth="1"/>
    <col min="17" max="17" width="10.21875" style="7" bestFit="1" customWidth="1"/>
    <col min="18" max="18" width="12.77734375" style="7" bestFit="1" customWidth="1"/>
    <col min="19" max="16384" width="9.21875" style="7"/>
  </cols>
  <sheetData>
    <row r="1" spans="2:18" s="6" customFormat="1" ht="13.8" x14ac:dyDescent="0.25">
      <c r="B1" s="2" t="s">
        <v>48</v>
      </c>
      <c r="C1" s="2"/>
      <c r="D1" s="9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</row>
    <row r="2" spans="2:18" s="6" customFormat="1" ht="13.8" x14ac:dyDescent="0.25">
      <c r="B2" s="2"/>
      <c r="C2" s="1"/>
      <c r="D2" s="13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18" s="6" customFormat="1" ht="13.8" x14ac:dyDescent="0.25">
      <c r="B3" s="1"/>
      <c r="C3" s="1"/>
      <c r="D3" s="9"/>
      <c r="E3" s="29" t="s">
        <v>40</v>
      </c>
      <c r="F3" s="29"/>
      <c r="G3" s="29" t="s">
        <v>41</v>
      </c>
      <c r="H3" s="29"/>
      <c r="I3" s="29" t="s">
        <v>39</v>
      </c>
      <c r="J3" s="29"/>
      <c r="K3" s="29" t="s">
        <v>42</v>
      </c>
      <c r="L3" s="29"/>
      <c r="M3" s="29" t="s">
        <v>38</v>
      </c>
      <c r="N3" s="29"/>
      <c r="O3" s="29" t="s">
        <v>37</v>
      </c>
      <c r="P3" s="29"/>
      <c r="Q3" s="29" t="s">
        <v>46</v>
      </c>
      <c r="R3" s="29"/>
    </row>
    <row r="4" spans="2:18" s="6" customFormat="1" ht="33" customHeight="1" x14ac:dyDescent="0.25">
      <c r="B4" s="21" t="s">
        <v>52</v>
      </c>
      <c r="C4" s="22" t="s">
        <v>53</v>
      </c>
      <c r="D4" s="23" t="s">
        <v>0</v>
      </c>
      <c r="E4" s="20" t="s">
        <v>43</v>
      </c>
      <c r="F4" s="20" t="s">
        <v>44</v>
      </c>
      <c r="G4" s="20" t="s">
        <v>43</v>
      </c>
      <c r="H4" s="20" t="s">
        <v>44</v>
      </c>
      <c r="I4" s="20" t="s">
        <v>43</v>
      </c>
      <c r="J4" s="20" t="s">
        <v>44</v>
      </c>
      <c r="K4" s="20" t="s">
        <v>43</v>
      </c>
      <c r="L4" s="20" t="s">
        <v>44</v>
      </c>
      <c r="M4" s="20" t="s">
        <v>43</v>
      </c>
      <c r="N4" s="20" t="s">
        <v>44</v>
      </c>
      <c r="O4" s="20" t="s">
        <v>43</v>
      </c>
      <c r="P4" s="20" t="s">
        <v>44</v>
      </c>
      <c r="Q4" s="20" t="s">
        <v>43</v>
      </c>
      <c r="R4" s="20" t="s">
        <v>44</v>
      </c>
    </row>
    <row r="5" spans="2:18" s="6" customFormat="1" ht="13.8" x14ac:dyDescent="0.25">
      <c r="B5" s="24" t="s">
        <v>1</v>
      </c>
      <c r="C5" s="14">
        <v>57</v>
      </c>
      <c r="D5" s="14" t="s">
        <v>49</v>
      </c>
      <c r="E5" s="15">
        <v>6532.6</v>
      </c>
      <c r="F5" s="15">
        <v>1922.312415466067</v>
      </c>
      <c r="G5" s="15" t="s">
        <v>2</v>
      </c>
      <c r="H5" s="15" t="s">
        <v>2</v>
      </c>
      <c r="I5" s="15" t="s">
        <v>2</v>
      </c>
      <c r="J5" s="15" t="s">
        <v>2</v>
      </c>
      <c r="K5" s="15">
        <v>2285.3000000000002</v>
      </c>
      <c r="L5" s="15">
        <v>702.82644356955382</v>
      </c>
      <c r="M5" s="15" t="s">
        <v>2</v>
      </c>
      <c r="N5" s="15" t="s">
        <v>2</v>
      </c>
      <c r="O5" s="15">
        <f>SUM(E5,G5,I5,K5,M5)</f>
        <v>8817.9000000000015</v>
      </c>
      <c r="P5" s="15">
        <f>SUM(F5,H5,J5,L5,N5)</f>
        <v>2625.138859035621</v>
      </c>
      <c r="Q5" s="16">
        <f>SUM(E5,I5,K5,M5)</f>
        <v>8817.9000000000015</v>
      </c>
      <c r="R5" s="17">
        <f>SUM(F5,J5,L5,N5)</f>
        <v>2625.138859035621</v>
      </c>
    </row>
    <row r="6" spans="2:18" s="6" customFormat="1" ht="13.8" x14ac:dyDescent="0.25">
      <c r="B6" s="24" t="s">
        <v>3</v>
      </c>
      <c r="C6" s="14">
        <v>61</v>
      </c>
      <c r="D6" s="14" t="s">
        <v>49</v>
      </c>
      <c r="E6" s="15">
        <v>63913.7</v>
      </c>
      <c r="F6" s="15">
        <v>33072.82621777754</v>
      </c>
      <c r="G6" s="15">
        <v>31351.5</v>
      </c>
      <c r="H6" s="15">
        <v>32578.926535368919</v>
      </c>
      <c r="I6" s="15" t="s">
        <v>2</v>
      </c>
      <c r="J6" s="15" t="s">
        <v>2</v>
      </c>
      <c r="K6" s="15">
        <v>1541.1</v>
      </c>
      <c r="L6" s="15">
        <v>792.83464566929138</v>
      </c>
      <c r="M6" s="15">
        <v>71.5</v>
      </c>
      <c r="N6" s="15">
        <v>3.5773458005249341</v>
      </c>
      <c r="O6" s="15">
        <f t="shared" ref="O6:P39" si="0">SUM(E6,G6,I6,K6,M6)</f>
        <v>96877.8</v>
      </c>
      <c r="P6" s="15">
        <f t="shared" si="0"/>
        <v>66448.164744616282</v>
      </c>
      <c r="Q6" s="16">
        <f t="shared" ref="Q6:R39" si="1">SUM(E6,I6,K6,M6)</f>
        <v>65526.299999999996</v>
      </c>
      <c r="R6" s="17">
        <f t="shared" si="1"/>
        <v>33869.238209247356</v>
      </c>
    </row>
    <row r="7" spans="2:18" s="6" customFormat="1" ht="13.8" x14ac:dyDescent="0.25">
      <c r="B7" s="24" t="s">
        <v>4</v>
      </c>
      <c r="C7" s="14">
        <v>131</v>
      </c>
      <c r="D7" s="14" t="s">
        <v>49</v>
      </c>
      <c r="E7" s="15">
        <v>35556.800000000003</v>
      </c>
      <c r="F7" s="15">
        <v>8051.3872578826413</v>
      </c>
      <c r="G7" s="15" t="s">
        <v>2</v>
      </c>
      <c r="H7" s="15" t="s">
        <v>2</v>
      </c>
      <c r="I7" s="15" t="s">
        <v>2</v>
      </c>
      <c r="J7" s="15" t="s">
        <v>2</v>
      </c>
      <c r="K7" s="15" t="s">
        <v>2</v>
      </c>
      <c r="L7" s="15" t="s">
        <v>2</v>
      </c>
      <c r="M7" s="15">
        <v>10105.5</v>
      </c>
      <c r="N7" s="15">
        <v>505.60654527559052</v>
      </c>
      <c r="O7" s="15">
        <f t="shared" si="0"/>
        <v>45662.3</v>
      </c>
      <c r="P7" s="15">
        <f t="shared" si="0"/>
        <v>8556.9938031582315</v>
      </c>
      <c r="Q7" s="16">
        <f t="shared" si="1"/>
        <v>45662.3</v>
      </c>
      <c r="R7" s="17">
        <f t="shared" si="1"/>
        <v>8556.9938031582315</v>
      </c>
    </row>
    <row r="8" spans="2:18" s="6" customFormat="1" ht="13.8" x14ac:dyDescent="0.25">
      <c r="B8" s="24" t="s">
        <v>5</v>
      </c>
      <c r="C8" s="14">
        <v>55</v>
      </c>
      <c r="D8" s="14" t="s">
        <v>49</v>
      </c>
      <c r="E8" s="15">
        <v>10020</v>
      </c>
      <c r="F8" s="15">
        <v>3388.2582459173232</v>
      </c>
      <c r="G8" s="15" t="s">
        <v>2</v>
      </c>
      <c r="H8" s="15" t="s">
        <v>2</v>
      </c>
      <c r="I8" s="15">
        <v>228.6</v>
      </c>
      <c r="J8" s="15">
        <v>162.83866553571431</v>
      </c>
      <c r="K8" s="15">
        <v>306.3</v>
      </c>
      <c r="L8" s="15">
        <v>180.88582677165351</v>
      </c>
      <c r="M8" s="15">
        <v>771.4000000000002</v>
      </c>
      <c r="N8" s="15">
        <v>38.595308398950152</v>
      </c>
      <c r="O8" s="15">
        <f t="shared" si="0"/>
        <v>11326.3</v>
      </c>
      <c r="P8" s="15">
        <f t="shared" si="0"/>
        <v>3770.5780466236415</v>
      </c>
      <c r="Q8" s="16">
        <f t="shared" si="1"/>
        <v>11326.3</v>
      </c>
      <c r="R8" s="17">
        <f t="shared" si="1"/>
        <v>3770.5780466236415</v>
      </c>
    </row>
    <row r="9" spans="2:18" s="6" customFormat="1" ht="13.8" x14ac:dyDescent="0.25">
      <c r="B9" s="24" t="s">
        <v>6</v>
      </c>
      <c r="C9" s="14">
        <v>64</v>
      </c>
      <c r="D9" s="14" t="s">
        <v>49</v>
      </c>
      <c r="E9" s="15">
        <v>107969.4</v>
      </c>
      <c r="F9" s="15">
        <v>37105.362736025643</v>
      </c>
      <c r="G9" s="15">
        <v>15639.8</v>
      </c>
      <c r="H9" s="15">
        <v>19066.18022691549</v>
      </c>
      <c r="I9" s="15" t="s">
        <v>2</v>
      </c>
      <c r="J9" s="15" t="s">
        <v>2</v>
      </c>
      <c r="K9" s="15">
        <v>535.9000000000002</v>
      </c>
      <c r="L9" s="15">
        <v>225.1200787401576</v>
      </c>
      <c r="M9" s="15">
        <v>408.60000000000008</v>
      </c>
      <c r="N9" s="15">
        <v>20.443405511811029</v>
      </c>
      <c r="O9" s="15">
        <f t="shared" si="0"/>
        <v>124553.7</v>
      </c>
      <c r="P9" s="15">
        <f t="shared" si="0"/>
        <v>56417.106447193102</v>
      </c>
      <c r="Q9" s="16">
        <f t="shared" si="1"/>
        <v>108913.9</v>
      </c>
      <c r="R9" s="17">
        <f t="shared" si="1"/>
        <v>37350.926220277608</v>
      </c>
    </row>
    <row r="10" spans="2:18" s="6" customFormat="1" ht="13.8" x14ac:dyDescent="0.25">
      <c r="B10" s="24" t="s">
        <v>7</v>
      </c>
      <c r="C10" s="14">
        <v>54</v>
      </c>
      <c r="D10" s="14" t="s">
        <v>49</v>
      </c>
      <c r="E10" s="15">
        <v>54773.900000000009</v>
      </c>
      <c r="F10" s="15">
        <v>17615.668746144569</v>
      </c>
      <c r="G10" s="15">
        <v>1164.2</v>
      </c>
      <c r="H10" s="15">
        <v>855.70578611366739</v>
      </c>
      <c r="I10" s="15" t="s">
        <v>2</v>
      </c>
      <c r="J10" s="15" t="s">
        <v>2</v>
      </c>
      <c r="K10" s="15">
        <v>781.70000000000027</v>
      </c>
      <c r="L10" s="15">
        <v>995.07742782152241</v>
      </c>
      <c r="M10" s="15">
        <v>3826.2</v>
      </c>
      <c r="N10" s="15">
        <v>191.43553149606299</v>
      </c>
      <c r="O10" s="15">
        <f t="shared" si="0"/>
        <v>60546</v>
      </c>
      <c r="P10" s="15">
        <f t="shared" si="0"/>
        <v>19657.887491575821</v>
      </c>
      <c r="Q10" s="16">
        <f t="shared" si="1"/>
        <v>59381.8</v>
      </c>
      <c r="R10" s="17">
        <f t="shared" si="1"/>
        <v>18802.181705462153</v>
      </c>
    </row>
    <row r="11" spans="2:18" s="6" customFormat="1" ht="13.8" x14ac:dyDescent="0.25">
      <c r="B11" s="24" t="s">
        <v>8</v>
      </c>
      <c r="C11" s="14">
        <v>48</v>
      </c>
      <c r="D11" s="14" t="s">
        <v>51</v>
      </c>
      <c r="E11" s="15">
        <v>5422.9000000000005</v>
      </c>
      <c r="F11" s="15">
        <v>3982.3665872691108</v>
      </c>
      <c r="G11" s="15">
        <v>2152.8000000000002</v>
      </c>
      <c r="H11" s="15">
        <v>1753.222208989213</v>
      </c>
      <c r="I11" s="15">
        <v>4175.7000000000016</v>
      </c>
      <c r="J11" s="15">
        <v>2980.5128055580471</v>
      </c>
      <c r="K11" s="15" t="s">
        <v>2</v>
      </c>
      <c r="L11" s="15" t="s">
        <v>2</v>
      </c>
      <c r="M11" s="15" t="s">
        <v>2</v>
      </c>
      <c r="N11" s="15" t="s">
        <v>2</v>
      </c>
      <c r="O11" s="15">
        <f t="shared" si="0"/>
        <v>11751.400000000001</v>
      </c>
      <c r="P11" s="15">
        <f t="shared" si="0"/>
        <v>8716.1016018163718</v>
      </c>
      <c r="Q11" s="16">
        <f t="shared" si="1"/>
        <v>9598.6000000000022</v>
      </c>
      <c r="R11" s="17">
        <f t="shared" si="1"/>
        <v>6962.879392827158</v>
      </c>
    </row>
    <row r="12" spans="2:18" s="6" customFormat="1" ht="13.8" x14ac:dyDescent="0.25">
      <c r="B12" s="24" t="s">
        <v>9</v>
      </c>
      <c r="C12" s="14">
        <v>49</v>
      </c>
      <c r="D12" s="14" t="s">
        <v>51</v>
      </c>
      <c r="E12" s="15">
        <v>789.6</v>
      </c>
      <c r="F12" s="15">
        <v>486.99796968391439</v>
      </c>
      <c r="G12" s="15">
        <v>11068.7</v>
      </c>
      <c r="H12" s="15">
        <v>14112.02442878982</v>
      </c>
      <c r="I12" s="15">
        <v>163.69999999999999</v>
      </c>
      <c r="J12" s="15">
        <v>121.05830477033091</v>
      </c>
      <c r="K12" s="15">
        <v>1128.7</v>
      </c>
      <c r="L12" s="15">
        <v>1502.872703412073</v>
      </c>
      <c r="M12" s="15" t="s">
        <v>2</v>
      </c>
      <c r="N12" s="15" t="s">
        <v>2</v>
      </c>
      <c r="O12" s="15">
        <f t="shared" si="0"/>
        <v>13150.700000000003</v>
      </c>
      <c r="P12" s="15">
        <f t="shared" si="0"/>
        <v>16222.953406656139</v>
      </c>
      <c r="Q12" s="16">
        <f t="shared" si="1"/>
        <v>2082</v>
      </c>
      <c r="R12" s="17">
        <f t="shared" si="1"/>
        <v>2110.9289778663183</v>
      </c>
    </row>
    <row r="13" spans="2:18" s="6" customFormat="1" ht="13.8" x14ac:dyDescent="0.25">
      <c r="B13" s="24" t="s">
        <v>10</v>
      </c>
      <c r="C13" s="14">
        <v>138</v>
      </c>
      <c r="D13" s="14" t="s">
        <v>49</v>
      </c>
      <c r="E13" s="15">
        <v>45275.199999999997</v>
      </c>
      <c r="F13" s="15">
        <v>17744.536921646319</v>
      </c>
      <c r="G13" s="15" t="s">
        <v>2</v>
      </c>
      <c r="H13" s="15" t="s">
        <v>2</v>
      </c>
      <c r="I13" s="15">
        <v>857.10000000000014</v>
      </c>
      <c r="J13" s="15">
        <v>546.6384399611004</v>
      </c>
      <c r="K13" s="15">
        <v>754</v>
      </c>
      <c r="L13" s="15">
        <v>463.91732283464557</v>
      </c>
      <c r="M13" s="15">
        <v>23055.1</v>
      </c>
      <c r="N13" s="15">
        <v>1153.511400918635</v>
      </c>
      <c r="O13" s="15">
        <f t="shared" si="0"/>
        <v>69941.399999999994</v>
      </c>
      <c r="P13" s="15">
        <f t="shared" si="0"/>
        <v>19908.604085360701</v>
      </c>
      <c r="Q13" s="16">
        <f t="shared" si="1"/>
        <v>69941.399999999994</v>
      </c>
      <c r="R13" s="17">
        <f t="shared" si="1"/>
        <v>19908.604085360701</v>
      </c>
    </row>
    <row r="14" spans="2:18" s="6" customFormat="1" ht="13.8" x14ac:dyDescent="0.25">
      <c r="B14" s="24" t="s">
        <v>11</v>
      </c>
      <c r="C14" s="14">
        <v>71</v>
      </c>
      <c r="D14" s="14" t="s">
        <v>49</v>
      </c>
      <c r="E14" s="15">
        <v>31647.9</v>
      </c>
      <c r="F14" s="15">
        <v>12604.79781566211</v>
      </c>
      <c r="G14" s="15" t="s">
        <v>2</v>
      </c>
      <c r="H14" s="15" t="s">
        <v>2</v>
      </c>
      <c r="I14" s="15" t="s">
        <v>2</v>
      </c>
      <c r="J14" s="15" t="s">
        <v>2</v>
      </c>
      <c r="K14" s="15">
        <v>6434.6000000000013</v>
      </c>
      <c r="L14" s="15">
        <v>3135.8215223097109</v>
      </c>
      <c r="M14" s="15" t="s">
        <v>2</v>
      </c>
      <c r="N14" s="15" t="s">
        <v>2</v>
      </c>
      <c r="O14" s="15">
        <f t="shared" si="0"/>
        <v>38082.5</v>
      </c>
      <c r="P14" s="15">
        <f t="shared" si="0"/>
        <v>15740.619337971821</v>
      </c>
      <c r="Q14" s="16">
        <f t="shared" si="1"/>
        <v>38082.5</v>
      </c>
      <c r="R14" s="17">
        <f t="shared" si="1"/>
        <v>15740.619337971821</v>
      </c>
    </row>
    <row r="15" spans="2:18" s="6" customFormat="1" ht="13.8" x14ac:dyDescent="0.25">
      <c r="B15" s="24" t="s">
        <v>12</v>
      </c>
      <c r="C15" s="14">
        <v>68</v>
      </c>
      <c r="D15" s="14" t="s">
        <v>49</v>
      </c>
      <c r="E15" s="15" t="s">
        <v>2</v>
      </c>
      <c r="F15" s="15" t="s">
        <v>2</v>
      </c>
      <c r="G15" s="15">
        <v>532.4</v>
      </c>
      <c r="H15" s="15">
        <v>363.65570762773399</v>
      </c>
      <c r="I15" s="15" t="s">
        <v>2</v>
      </c>
      <c r="J15" s="15" t="s">
        <v>2</v>
      </c>
      <c r="K15" s="15" t="s">
        <v>2</v>
      </c>
      <c r="L15" s="15" t="s">
        <v>2</v>
      </c>
      <c r="M15" s="15" t="s">
        <v>2</v>
      </c>
      <c r="N15" s="15" t="s">
        <v>2</v>
      </c>
      <c r="O15" s="15">
        <f t="shared" si="0"/>
        <v>532.4</v>
      </c>
      <c r="P15" s="15">
        <f t="shared" si="0"/>
        <v>363.65570762773399</v>
      </c>
      <c r="Q15" s="16">
        <f t="shared" si="1"/>
        <v>0</v>
      </c>
      <c r="R15" s="17">
        <f t="shared" si="1"/>
        <v>0</v>
      </c>
    </row>
    <row r="16" spans="2:18" s="6" customFormat="1" ht="13.8" x14ac:dyDescent="0.25">
      <c r="B16" s="24" t="s">
        <v>13</v>
      </c>
      <c r="C16" s="14">
        <v>47</v>
      </c>
      <c r="D16" s="14" t="s">
        <v>51</v>
      </c>
      <c r="E16" s="15">
        <v>16750.69999999999</v>
      </c>
      <c r="F16" s="15">
        <v>10579.268731915259</v>
      </c>
      <c r="G16" s="15">
        <v>3704.900000000001</v>
      </c>
      <c r="H16" s="15">
        <v>3613.9927374318199</v>
      </c>
      <c r="I16" s="15">
        <v>11723.5</v>
      </c>
      <c r="J16" s="15">
        <v>6039.4526758629818</v>
      </c>
      <c r="K16" s="15">
        <v>256.39999999999998</v>
      </c>
      <c r="L16" s="15">
        <v>241.00229658792651</v>
      </c>
      <c r="M16" s="15" t="s">
        <v>2</v>
      </c>
      <c r="N16" s="15" t="s">
        <v>2</v>
      </c>
      <c r="O16" s="15">
        <f t="shared" si="0"/>
        <v>32435.499999999993</v>
      </c>
      <c r="P16" s="15">
        <f t="shared" si="0"/>
        <v>20473.716441797987</v>
      </c>
      <c r="Q16" s="16">
        <f t="shared" si="1"/>
        <v>28730.599999999991</v>
      </c>
      <c r="R16" s="17">
        <f t="shared" si="1"/>
        <v>16859.723704366166</v>
      </c>
    </row>
    <row r="17" spans="2:18" s="6" customFormat="1" ht="13.8" x14ac:dyDescent="0.25">
      <c r="B17" s="24" t="s">
        <v>14</v>
      </c>
      <c r="C17" s="14">
        <v>72</v>
      </c>
      <c r="D17" s="14" t="s">
        <v>50</v>
      </c>
      <c r="E17" s="15">
        <v>27262.80000000001</v>
      </c>
      <c r="F17" s="15">
        <v>5439.1259509466336</v>
      </c>
      <c r="G17" s="15">
        <v>6554.1000000000013</v>
      </c>
      <c r="H17" s="15">
        <v>7172.508833979331</v>
      </c>
      <c r="I17" s="15" t="s">
        <v>2</v>
      </c>
      <c r="J17" s="15" t="s">
        <v>2</v>
      </c>
      <c r="K17" s="15" t="s">
        <v>2</v>
      </c>
      <c r="L17" s="15" t="s">
        <v>2</v>
      </c>
      <c r="M17" s="15" t="s">
        <v>2</v>
      </c>
      <c r="N17" s="15" t="s">
        <v>2</v>
      </c>
      <c r="O17" s="15">
        <f t="shared" si="0"/>
        <v>33816.900000000009</v>
      </c>
      <c r="P17" s="15">
        <f t="shared" si="0"/>
        <v>12611.634784925966</v>
      </c>
      <c r="Q17" s="16">
        <f t="shared" si="1"/>
        <v>27262.80000000001</v>
      </c>
      <c r="R17" s="17">
        <f t="shared" si="1"/>
        <v>5439.1259509466336</v>
      </c>
    </row>
    <row r="18" spans="2:18" s="6" customFormat="1" ht="13.8" x14ac:dyDescent="0.25">
      <c r="B18" s="24" t="s">
        <v>15</v>
      </c>
      <c r="C18" s="14">
        <v>66</v>
      </c>
      <c r="D18" s="14" t="s">
        <v>49</v>
      </c>
      <c r="E18" s="15">
        <v>38841</v>
      </c>
      <c r="F18" s="15">
        <v>12522.465948115019</v>
      </c>
      <c r="G18" s="15">
        <v>3380.5</v>
      </c>
      <c r="H18" s="15">
        <v>4574.3913639328512</v>
      </c>
      <c r="I18" s="15" t="s">
        <v>2</v>
      </c>
      <c r="J18" s="15" t="s">
        <v>2</v>
      </c>
      <c r="K18" s="15">
        <v>2485.5000000000009</v>
      </c>
      <c r="L18" s="15">
        <v>904.51771653543324</v>
      </c>
      <c r="M18" s="15">
        <v>37.5</v>
      </c>
      <c r="N18" s="15">
        <v>1.8762303149606301</v>
      </c>
      <c r="O18" s="15">
        <f t="shared" si="0"/>
        <v>44744.5</v>
      </c>
      <c r="P18" s="15">
        <f t="shared" si="0"/>
        <v>18003.251258898261</v>
      </c>
      <c r="Q18" s="16">
        <f t="shared" si="1"/>
        <v>41364</v>
      </c>
      <c r="R18" s="17">
        <f t="shared" si="1"/>
        <v>13428.859894965413</v>
      </c>
    </row>
    <row r="19" spans="2:18" s="6" customFormat="1" ht="13.8" x14ac:dyDescent="0.25">
      <c r="B19" s="24" t="s">
        <v>16</v>
      </c>
      <c r="C19" s="14">
        <v>45</v>
      </c>
      <c r="D19" s="14" t="s">
        <v>51</v>
      </c>
      <c r="E19" s="15">
        <v>8368.4000000000015</v>
      </c>
      <c r="F19" s="15">
        <v>8203.1111201294661</v>
      </c>
      <c r="G19" s="15">
        <v>2940.7</v>
      </c>
      <c r="H19" s="15">
        <v>3873.338202877967</v>
      </c>
      <c r="I19" s="15">
        <v>14254.900000000011</v>
      </c>
      <c r="J19" s="15">
        <v>10065.01132651931</v>
      </c>
      <c r="K19" s="15">
        <v>883.80000000000018</v>
      </c>
      <c r="L19" s="15">
        <v>923.40059055118115</v>
      </c>
      <c r="M19" s="15" t="s">
        <v>2</v>
      </c>
      <c r="N19" s="15" t="s">
        <v>2</v>
      </c>
      <c r="O19" s="15">
        <f t="shared" si="0"/>
        <v>26447.800000000014</v>
      </c>
      <c r="P19" s="15">
        <f t="shared" si="0"/>
        <v>23064.861240077924</v>
      </c>
      <c r="Q19" s="16">
        <f t="shared" si="1"/>
        <v>23507.100000000009</v>
      </c>
      <c r="R19" s="17">
        <f t="shared" si="1"/>
        <v>19191.523037199957</v>
      </c>
    </row>
    <row r="20" spans="2:18" s="6" customFormat="1" ht="13.8" x14ac:dyDescent="0.25">
      <c r="B20" s="24" t="s">
        <v>17</v>
      </c>
      <c r="C20" s="14">
        <v>67</v>
      </c>
      <c r="D20" s="14" t="s">
        <v>49</v>
      </c>
      <c r="E20" s="15">
        <v>8894.5000000000018</v>
      </c>
      <c r="F20" s="15">
        <v>7799.0846555694006</v>
      </c>
      <c r="G20" s="15">
        <v>1909.600000000001</v>
      </c>
      <c r="H20" s="15">
        <v>1334.428491354244</v>
      </c>
      <c r="I20" s="15">
        <v>1.4</v>
      </c>
      <c r="J20" s="15">
        <v>0.79828258366141736</v>
      </c>
      <c r="K20" s="15" t="s">
        <v>2</v>
      </c>
      <c r="L20" s="15" t="s">
        <v>2</v>
      </c>
      <c r="M20" s="15" t="s">
        <v>2</v>
      </c>
      <c r="N20" s="15" t="s">
        <v>2</v>
      </c>
      <c r="O20" s="15">
        <f t="shared" si="0"/>
        <v>10805.500000000002</v>
      </c>
      <c r="P20" s="15">
        <f t="shared" si="0"/>
        <v>9134.3114295073046</v>
      </c>
      <c r="Q20" s="16">
        <f t="shared" si="1"/>
        <v>8895.9000000000015</v>
      </c>
      <c r="R20" s="17">
        <f t="shared" si="1"/>
        <v>7799.8829381530622</v>
      </c>
    </row>
    <row r="21" spans="2:18" s="6" customFormat="1" ht="13.8" x14ac:dyDescent="0.25">
      <c r="B21" s="24" t="s">
        <v>18</v>
      </c>
      <c r="C21" s="14">
        <v>73</v>
      </c>
      <c r="D21" s="14" t="s">
        <v>50</v>
      </c>
      <c r="E21" s="15">
        <v>54250.400000000001</v>
      </c>
      <c r="F21" s="15">
        <v>16244.027797842829</v>
      </c>
      <c r="G21" s="15">
        <v>3061.8000000000011</v>
      </c>
      <c r="H21" s="15">
        <v>3344.3883940305141</v>
      </c>
      <c r="I21" s="15" t="s">
        <v>2</v>
      </c>
      <c r="J21" s="15" t="s">
        <v>2</v>
      </c>
      <c r="K21" s="15">
        <v>45523.8</v>
      </c>
      <c r="L21" s="15">
        <v>27614.086286089241</v>
      </c>
      <c r="M21" s="15">
        <v>11744.5</v>
      </c>
      <c r="N21" s="15">
        <v>587.61031824146971</v>
      </c>
      <c r="O21" s="15">
        <f t="shared" si="0"/>
        <v>114580.5</v>
      </c>
      <c r="P21" s="15">
        <f t="shared" si="0"/>
        <v>47790.112796204048</v>
      </c>
      <c r="Q21" s="16">
        <f t="shared" si="1"/>
        <v>111518.70000000001</v>
      </c>
      <c r="R21" s="17">
        <f t="shared" si="1"/>
        <v>44445.724402173539</v>
      </c>
    </row>
    <row r="22" spans="2:18" s="6" customFormat="1" ht="13.8" x14ac:dyDescent="0.25">
      <c r="B22" s="24" t="s">
        <v>19</v>
      </c>
      <c r="C22" s="14" t="s">
        <v>54</v>
      </c>
      <c r="D22" s="14" t="s">
        <v>50</v>
      </c>
      <c r="E22" s="15">
        <v>3220.7000000000012</v>
      </c>
      <c r="F22" s="15">
        <v>1081.267666269767</v>
      </c>
      <c r="G22" s="15">
        <v>73.700000000000017</v>
      </c>
      <c r="H22" s="15">
        <v>43.426254490157483</v>
      </c>
      <c r="I22" s="15" t="s">
        <v>2</v>
      </c>
      <c r="J22" s="15" t="s">
        <v>2</v>
      </c>
      <c r="K22" s="15" t="s">
        <v>2</v>
      </c>
      <c r="L22" s="15" t="s">
        <v>2</v>
      </c>
      <c r="M22" s="15" t="s">
        <v>2</v>
      </c>
      <c r="N22" s="15" t="s">
        <v>2</v>
      </c>
      <c r="O22" s="15">
        <f t="shared" si="0"/>
        <v>3294.400000000001</v>
      </c>
      <c r="P22" s="15">
        <f t="shared" si="0"/>
        <v>1124.6939207599246</v>
      </c>
      <c r="Q22" s="16">
        <f t="shared" si="1"/>
        <v>3220.7000000000012</v>
      </c>
      <c r="R22" s="17">
        <f t="shared" si="1"/>
        <v>1081.267666269767</v>
      </c>
    </row>
    <row r="23" spans="2:18" s="6" customFormat="1" ht="13.8" x14ac:dyDescent="0.25">
      <c r="B23" s="24" t="s">
        <v>20</v>
      </c>
      <c r="C23" s="14">
        <v>59</v>
      </c>
      <c r="D23" s="14" t="s">
        <v>49</v>
      </c>
      <c r="E23" s="15">
        <v>85283.800000000032</v>
      </c>
      <c r="F23" s="15">
        <v>22958.020387226381</v>
      </c>
      <c r="G23" s="15">
        <v>7070.6000000000022</v>
      </c>
      <c r="H23" s="15">
        <v>6253.520299918343</v>
      </c>
      <c r="I23" s="15" t="s">
        <v>2</v>
      </c>
      <c r="J23" s="15" t="s">
        <v>2</v>
      </c>
      <c r="K23" s="15">
        <v>2893.1000000000008</v>
      </c>
      <c r="L23" s="15">
        <v>1477.84284776903</v>
      </c>
      <c r="M23" s="15">
        <v>3</v>
      </c>
      <c r="N23" s="15">
        <v>0.1500984251968504</v>
      </c>
      <c r="O23" s="15">
        <f t="shared" si="0"/>
        <v>95250.500000000044</v>
      </c>
      <c r="P23" s="15">
        <f t="shared" si="0"/>
        <v>30689.53363333895</v>
      </c>
      <c r="Q23" s="16">
        <f t="shared" si="1"/>
        <v>88179.900000000038</v>
      </c>
      <c r="R23" s="17">
        <f t="shared" si="1"/>
        <v>24436.013333420608</v>
      </c>
    </row>
    <row r="24" spans="2:18" s="6" customFormat="1" ht="13.8" x14ac:dyDescent="0.25">
      <c r="B24" s="24" t="s">
        <v>21</v>
      </c>
      <c r="C24" s="14">
        <v>51</v>
      </c>
      <c r="D24" s="14" t="s">
        <v>49</v>
      </c>
      <c r="E24" s="15">
        <v>1735.3</v>
      </c>
      <c r="F24" s="15">
        <v>1003.48896707669</v>
      </c>
      <c r="G24" s="15">
        <v>6315.800000000002</v>
      </c>
      <c r="H24" s="15">
        <v>6026.1148385178431</v>
      </c>
      <c r="I24" s="15" t="s">
        <v>2</v>
      </c>
      <c r="J24" s="15" t="s">
        <v>2</v>
      </c>
      <c r="K24" s="15">
        <v>301</v>
      </c>
      <c r="L24" s="15">
        <v>316.0104986876641</v>
      </c>
      <c r="M24" s="15" t="s">
        <v>2</v>
      </c>
      <c r="N24" s="15" t="s">
        <v>2</v>
      </c>
      <c r="O24" s="15">
        <f t="shared" si="0"/>
        <v>8352.1000000000022</v>
      </c>
      <c r="P24" s="15">
        <f t="shared" si="0"/>
        <v>7345.6143042821968</v>
      </c>
      <c r="Q24" s="16">
        <f t="shared" si="1"/>
        <v>2036.3</v>
      </c>
      <c r="R24" s="17">
        <f t="shared" si="1"/>
        <v>1319.499465764354</v>
      </c>
    </row>
    <row r="25" spans="2:18" s="6" customFormat="1" ht="13.8" x14ac:dyDescent="0.25">
      <c r="B25" s="24" t="s">
        <v>22</v>
      </c>
      <c r="C25" s="14">
        <v>52</v>
      </c>
      <c r="D25" s="14" t="s">
        <v>49</v>
      </c>
      <c r="E25" s="15" t="s">
        <v>2</v>
      </c>
      <c r="F25" s="15" t="s">
        <v>2</v>
      </c>
      <c r="G25" s="15">
        <v>1280</v>
      </c>
      <c r="H25" s="15">
        <v>1534.8411486311011</v>
      </c>
      <c r="I25" s="15">
        <v>85.3</v>
      </c>
      <c r="J25" s="15">
        <v>72.384424455449945</v>
      </c>
      <c r="K25" s="15" t="s">
        <v>2</v>
      </c>
      <c r="L25" s="15" t="s">
        <v>2</v>
      </c>
      <c r="M25" s="15" t="s">
        <v>2</v>
      </c>
      <c r="N25" s="15" t="s">
        <v>2</v>
      </c>
      <c r="O25" s="15">
        <f t="shared" si="0"/>
        <v>1365.3</v>
      </c>
      <c r="P25" s="15">
        <f t="shared" si="0"/>
        <v>1607.2255730865511</v>
      </c>
      <c r="Q25" s="16">
        <f t="shared" si="1"/>
        <v>85.3</v>
      </c>
      <c r="R25" s="17">
        <f t="shared" si="1"/>
        <v>72.384424455449945</v>
      </c>
    </row>
    <row r="26" spans="2:18" s="6" customFormat="1" ht="13.8" x14ac:dyDescent="0.25">
      <c r="B26" s="24" t="s">
        <v>23</v>
      </c>
      <c r="C26" s="14">
        <v>42</v>
      </c>
      <c r="D26" s="14" t="s">
        <v>51</v>
      </c>
      <c r="E26" s="15">
        <v>13897.3</v>
      </c>
      <c r="F26" s="15">
        <v>7743.6586202722483</v>
      </c>
      <c r="G26" s="15">
        <v>22833.1</v>
      </c>
      <c r="H26" s="15">
        <v>24640.227131713589</v>
      </c>
      <c r="I26" s="15">
        <v>6369.1</v>
      </c>
      <c r="J26" s="15">
        <v>5163.3270355952609</v>
      </c>
      <c r="K26" s="15">
        <v>4584.4000000000005</v>
      </c>
      <c r="L26" s="15">
        <v>1812.8510498687669</v>
      </c>
      <c r="M26" s="15" t="s">
        <v>2</v>
      </c>
      <c r="N26" s="15" t="s">
        <v>2</v>
      </c>
      <c r="O26" s="15">
        <f t="shared" si="0"/>
        <v>47683.899999999994</v>
      </c>
      <c r="P26" s="15">
        <f t="shared" si="0"/>
        <v>39360.063837449867</v>
      </c>
      <c r="Q26" s="16">
        <f t="shared" si="1"/>
        <v>24850.800000000003</v>
      </c>
      <c r="R26" s="17">
        <f t="shared" si="1"/>
        <v>14719.836705736276</v>
      </c>
    </row>
    <row r="27" spans="2:18" s="6" customFormat="1" ht="13.8" x14ac:dyDescent="0.25">
      <c r="B27" s="24" t="s">
        <v>24</v>
      </c>
      <c r="C27" s="14">
        <v>58</v>
      </c>
      <c r="D27" s="14" t="s">
        <v>49</v>
      </c>
      <c r="E27" s="15">
        <v>10930.3</v>
      </c>
      <c r="F27" s="15">
        <v>3272.5989616521379</v>
      </c>
      <c r="G27" s="15" t="s">
        <v>2</v>
      </c>
      <c r="H27" s="15" t="s">
        <v>2</v>
      </c>
      <c r="I27" s="15" t="s">
        <v>2</v>
      </c>
      <c r="J27" s="15" t="s">
        <v>2</v>
      </c>
      <c r="K27" s="15">
        <v>433.8</v>
      </c>
      <c r="L27" s="15">
        <v>188.3661417322835</v>
      </c>
      <c r="M27" s="15">
        <v>4</v>
      </c>
      <c r="N27" s="15">
        <v>0.20013123359580051</v>
      </c>
      <c r="O27" s="15">
        <f t="shared" si="0"/>
        <v>11368.099999999999</v>
      </c>
      <c r="P27" s="15">
        <f t="shared" si="0"/>
        <v>3461.1652346180167</v>
      </c>
      <c r="Q27" s="16">
        <f t="shared" si="1"/>
        <v>11368.099999999999</v>
      </c>
      <c r="R27" s="17">
        <f t="shared" si="1"/>
        <v>3461.1652346180167</v>
      </c>
    </row>
    <row r="28" spans="2:18" s="6" customFormat="1" ht="13.8" x14ac:dyDescent="0.25">
      <c r="B28" s="24" t="s">
        <v>25</v>
      </c>
      <c r="C28" s="14">
        <v>44</v>
      </c>
      <c r="D28" s="14" t="s">
        <v>51</v>
      </c>
      <c r="E28" s="15">
        <v>15288.4</v>
      </c>
      <c r="F28" s="15">
        <v>7195.6280869136444</v>
      </c>
      <c r="G28" s="15">
        <v>8837.8000000000029</v>
      </c>
      <c r="H28" s="15">
        <v>8429.3327214672263</v>
      </c>
      <c r="I28" s="15">
        <v>12152.8</v>
      </c>
      <c r="J28" s="15">
        <v>7494.5479608187779</v>
      </c>
      <c r="K28" s="15">
        <v>2153.6000000000008</v>
      </c>
      <c r="L28" s="15">
        <v>1918.1020341207361</v>
      </c>
      <c r="M28" s="15" t="s">
        <v>2</v>
      </c>
      <c r="N28" s="15" t="s">
        <v>2</v>
      </c>
      <c r="O28" s="15">
        <f t="shared" si="0"/>
        <v>38432.6</v>
      </c>
      <c r="P28" s="15">
        <f t="shared" si="0"/>
        <v>25037.610803320385</v>
      </c>
      <c r="Q28" s="16">
        <f t="shared" si="1"/>
        <v>29594.799999999999</v>
      </c>
      <c r="R28" s="17">
        <f t="shared" si="1"/>
        <v>16608.278081853157</v>
      </c>
    </row>
    <row r="29" spans="2:18" s="6" customFormat="1" ht="13.8" x14ac:dyDescent="0.25">
      <c r="B29" s="24" t="s">
        <v>26</v>
      </c>
      <c r="C29" s="14">
        <v>69</v>
      </c>
      <c r="D29" s="14" t="s">
        <v>49</v>
      </c>
      <c r="E29" s="15">
        <v>43113.500000000007</v>
      </c>
      <c r="F29" s="15">
        <v>14967.304696556601</v>
      </c>
      <c r="G29" s="15">
        <v>744.20000000000027</v>
      </c>
      <c r="H29" s="15">
        <v>658.64855207888411</v>
      </c>
      <c r="I29" s="15">
        <v>39685.199999999997</v>
      </c>
      <c r="J29" s="15">
        <v>13366.548616474791</v>
      </c>
      <c r="K29" s="15">
        <v>13004</v>
      </c>
      <c r="L29" s="15">
        <v>4529.964895013125</v>
      </c>
      <c r="M29" s="15" t="s">
        <v>2</v>
      </c>
      <c r="N29" s="15" t="s">
        <v>2</v>
      </c>
      <c r="O29" s="15">
        <f t="shared" si="0"/>
        <v>96546.9</v>
      </c>
      <c r="P29" s="15">
        <f t="shared" si="0"/>
        <v>33522.466760123403</v>
      </c>
      <c r="Q29" s="16">
        <f t="shared" si="1"/>
        <v>95802.700000000012</v>
      </c>
      <c r="R29" s="17">
        <f t="shared" si="1"/>
        <v>32863.818208044519</v>
      </c>
    </row>
    <row r="30" spans="2:18" s="6" customFormat="1" ht="13.8" x14ac:dyDescent="0.25">
      <c r="B30" s="24" t="s">
        <v>27</v>
      </c>
      <c r="C30" s="14">
        <v>53</v>
      </c>
      <c r="D30" s="14" t="s">
        <v>49</v>
      </c>
      <c r="E30" s="15">
        <v>25580.5</v>
      </c>
      <c r="F30" s="15">
        <v>14800.87296737995</v>
      </c>
      <c r="G30" s="15">
        <v>1435.600000000001</v>
      </c>
      <c r="H30" s="15">
        <v>1258.259557894283</v>
      </c>
      <c r="I30" s="15">
        <v>3185.8</v>
      </c>
      <c r="J30" s="15">
        <v>1774.90561305086</v>
      </c>
      <c r="K30" s="15">
        <v>2071.8000000000002</v>
      </c>
      <c r="L30" s="15">
        <v>1947.491797900263</v>
      </c>
      <c r="M30" s="15" t="s">
        <v>2</v>
      </c>
      <c r="N30" s="15" t="s">
        <v>2</v>
      </c>
      <c r="O30" s="15">
        <f t="shared" si="0"/>
        <v>32273.7</v>
      </c>
      <c r="P30" s="15">
        <f t="shared" si="0"/>
        <v>19781.529936225357</v>
      </c>
      <c r="Q30" s="16">
        <f t="shared" si="1"/>
        <v>30838.1</v>
      </c>
      <c r="R30" s="17">
        <f t="shared" si="1"/>
        <v>18523.270378331075</v>
      </c>
    </row>
    <row r="31" spans="2:18" s="6" customFormat="1" ht="13.8" x14ac:dyDescent="0.25">
      <c r="B31" s="24" t="s">
        <v>28</v>
      </c>
      <c r="C31" s="14">
        <v>65</v>
      </c>
      <c r="D31" s="14" t="s">
        <v>49</v>
      </c>
      <c r="E31" s="15">
        <v>29834.799999999999</v>
      </c>
      <c r="F31" s="15">
        <v>9175.6746927846125</v>
      </c>
      <c r="G31" s="15">
        <v>14374.6</v>
      </c>
      <c r="H31" s="15">
        <v>18208.36001030431</v>
      </c>
      <c r="I31" s="15" t="s">
        <v>2</v>
      </c>
      <c r="J31" s="15" t="s">
        <v>2</v>
      </c>
      <c r="K31" s="15">
        <v>1169.9000000000001</v>
      </c>
      <c r="L31" s="15">
        <v>479.78182414698159</v>
      </c>
      <c r="M31" s="15">
        <v>14.3</v>
      </c>
      <c r="N31" s="15">
        <v>0.71546916010498685</v>
      </c>
      <c r="O31" s="15">
        <f t="shared" si="0"/>
        <v>45393.600000000006</v>
      </c>
      <c r="P31" s="15">
        <f t="shared" si="0"/>
        <v>27864.531996396014</v>
      </c>
      <c r="Q31" s="16">
        <f t="shared" si="1"/>
        <v>31019</v>
      </c>
      <c r="R31" s="17">
        <f t="shared" si="1"/>
        <v>9656.1719860916983</v>
      </c>
    </row>
    <row r="32" spans="2:18" s="6" customFormat="1" ht="13.8" x14ac:dyDescent="0.25">
      <c r="B32" s="24" t="s">
        <v>29</v>
      </c>
      <c r="C32" s="14">
        <v>62</v>
      </c>
      <c r="D32" s="14" t="s">
        <v>49</v>
      </c>
      <c r="E32" s="15">
        <v>9006</v>
      </c>
      <c r="F32" s="15">
        <v>3552.94930754183</v>
      </c>
      <c r="G32" s="15" t="s">
        <v>2</v>
      </c>
      <c r="H32" s="15" t="s">
        <v>2</v>
      </c>
      <c r="I32" s="15" t="s">
        <v>2</v>
      </c>
      <c r="J32" s="15" t="s">
        <v>2</v>
      </c>
      <c r="K32" s="15">
        <v>97.5</v>
      </c>
      <c r="L32" s="15">
        <v>63.976377952755911</v>
      </c>
      <c r="M32" s="15" t="s">
        <v>2</v>
      </c>
      <c r="N32" s="15" t="s">
        <v>2</v>
      </c>
      <c r="O32" s="15">
        <f t="shared" si="0"/>
        <v>9103.5</v>
      </c>
      <c r="P32" s="15">
        <f t="shared" si="0"/>
        <v>3616.9256854945861</v>
      </c>
      <c r="Q32" s="16">
        <f t="shared" si="1"/>
        <v>9103.5</v>
      </c>
      <c r="R32" s="17">
        <f t="shared" si="1"/>
        <v>3616.9256854945861</v>
      </c>
    </row>
    <row r="33" spans="1:18" s="6" customFormat="1" ht="13.8" x14ac:dyDescent="0.25">
      <c r="B33" s="24" t="s">
        <v>30</v>
      </c>
      <c r="C33" s="14">
        <v>46</v>
      </c>
      <c r="D33" s="14" t="s">
        <v>51</v>
      </c>
      <c r="E33" s="15">
        <v>519.5</v>
      </c>
      <c r="F33" s="15">
        <v>500.96098030099358</v>
      </c>
      <c r="G33" s="15">
        <v>3600.1</v>
      </c>
      <c r="H33" s="15">
        <v>4765.0968000520252</v>
      </c>
      <c r="I33" s="15">
        <v>5578.6000000000013</v>
      </c>
      <c r="J33" s="15">
        <v>3890.056532358672</v>
      </c>
      <c r="K33" s="15" t="s">
        <v>2</v>
      </c>
      <c r="L33" s="15" t="s">
        <v>2</v>
      </c>
      <c r="M33" s="15" t="s">
        <v>2</v>
      </c>
      <c r="N33" s="15" t="s">
        <v>2</v>
      </c>
      <c r="O33" s="15">
        <f t="shared" si="0"/>
        <v>9698.2000000000007</v>
      </c>
      <c r="P33" s="15">
        <f t="shared" si="0"/>
        <v>9156.1143127116902</v>
      </c>
      <c r="Q33" s="16">
        <f t="shared" si="1"/>
        <v>6098.1000000000013</v>
      </c>
      <c r="R33" s="17">
        <f t="shared" si="1"/>
        <v>4391.017512659666</v>
      </c>
    </row>
    <row r="34" spans="1:18" s="6" customFormat="1" ht="13.8" x14ac:dyDescent="0.25">
      <c r="B34" s="24" t="s">
        <v>31</v>
      </c>
      <c r="C34" s="14">
        <v>43</v>
      </c>
      <c r="D34" s="14" t="s">
        <v>51</v>
      </c>
      <c r="E34" s="15">
        <v>4819.8999999999996</v>
      </c>
      <c r="F34" s="15">
        <v>3546.8315798069711</v>
      </c>
      <c r="G34" s="15">
        <v>11889.3</v>
      </c>
      <c r="H34" s="15">
        <v>15640.08220667386</v>
      </c>
      <c r="I34" s="15">
        <v>11964.8</v>
      </c>
      <c r="J34" s="15">
        <v>6498.3042487834919</v>
      </c>
      <c r="K34" s="15">
        <v>683.50000000000011</v>
      </c>
      <c r="L34" s="15">
        <v>361.66502624671921</v>
      </c>
      <c r="M34" s="15" t="s">
        <v>2</v>
      </c>
      <c r="N34" s="15" t="s">
        <v>2</v>
      </c>
      <c r="O34" s="15">
        <f t="shared" si="0"/>
        <v>29357.499999999996</v>
      </c>
      <c r="P34" s="15">
        <f t="shared" si="0"/>
        <v>26046.883061511046</v>
      </c>
      <c r="Q34" s="16">
        <f t="shared" si="1"/>
        <v>17468.199999999997</v>
      </c>
      <c r="R34" s="17">
        <f t="shared" si="1"/>
        <v>10406.800854837182</v>
      </c>
    </row>
    <row r="35" spans="1:18" s="6" customFormat="1" ht="13.8" x14ac:dyDescent="0.25">
      <c r="B35" s="24" t="s">
        <v>32</v>
      </c>
      <c r="C35" s="14">
        <v>50</v>
      </c>
      <c r="D35" s="14" t="s">
        <v>49</v>
      </c>
      <c r="E35" s="15">
        <v>7</v>
      </c>
      <c r="F35" s="15">
        <v>5.92223990813648</v>
      </c>
      <c r="G35" s="15">
        <v>2574.1999999999998</v>
      </c>
      <c r="H35" s="15">
        <v>1913.061204900509</v>
      </c>
      <c r="I35" s="15">
        <v>38.600000000000009</v>
      </c>
      <c r="J35" s="15">
        <v>18.18213184489419</v>
      </c>
      <c r="K35" s="15" t="s">
        <v>2</v>
      </c>
      <c r="L35" s="15" t="s">
        <v>2</v>
      </c>
      <c r="M35" s="15" t="s">
        <v>2</v>
      </c>
      <c r="N35" s="15" t="s">
        <v>2</v>
      </c>
      <c r="O35" s="15">
        <f t="shared" si="0"/>
        <v>2619.7999999999997</v>
      </c>
      <c r="P35" s="15">
        <f t="shared" si="0"/>
        <v>1937.1655766535398</v>
      </c>
      <c r="Q35" s="16">
        <f t="shared" si="1"/>
        <v>45.600000000000009</v>
      </c>
      <c r="R35" s="17">
        <f t="shared" si="1"/>
        <v>24.104371753030669</v>
      </c>
    </row>
    <row r="36" spans="1:18" s="6" customFormat="1" ht="13.8" x14ac:dyDescent="0.25">
      <c r="B36" s="24" t="s">
        <v>33</v>
      </c>
      <c r="C36" s="14">
        <v>56</v>
      </c>
      <c r="D36" s="14" t="s">
        <v>49</v>
      </c>
      <c r="E36" s="15">
        <v>41595.199999999997</v>
      </c>
      <c r="F36" s="15">
        <v>28334.78499773602</v>
      </c>
      <c r="G36" s="15" t="s">
        <v>2</v>
      </c>
      <c r="H36" s="15" t="s">
        <v>2</v>
      </c>
      <c r="I36" s="15">
        <v>49.600000000000023</v>
      </c>
      <c r="J36" s="15">
        <v>75.68264954505689</v>
      </c>
      <c r="K36" s="15">
        <v>1336.9</v>
      </c>
      <c r="L36" s="15">
        <v>960.63320209973756</v>
      </c>
      <c r="M36" s="15" t="s">
        <v>2</v>
      </c>
      <c r="N36" s="15" t="s">
        <v>2</v>
      </c>
      <c r="O36" s="15">
        <f t="shared" si="0"/>
        <v>42981.7</v>
      </c>
      <c r="P36" s="15">
        <f t="shared" si="0"/>
        <v>29371.100849380815</v>
      </c>
      <c r="Q36" s="16">
        <f t="shared" si="1"/>
        <v>42981.7</v>
      </c>
      <c r="R36" s="17">
        <f t="shared" si="1"/>
        <v>29371.100849380815</v>
      </c>
    </row>
    <row r="37" spans="1:18" s="6" customFormat="1" ht="13.8" x14ac:dyDescent="0.25">
      <c r="B37" s="24" t="s">
        <v>34</v>
      </c>
      <c r="C37" s="14">
        <v>60</v>
      </c>
      <c r="D37" s="14" t="s">
        <v>49</v>
      </c>
      <c r="E37" s="15">
        <v>6873.8000000000011</v>
      </c>
      <c r="F37" s="15">
        <v>2830.0850235205062</v>
      </c>
      <c r="G37" s="15">
        <v>4084.2</v>
      </c>
      <c r="H37" s="15">
        <v>4621.2444924670281</v>
      </c>
      <c r="I37" s="15" t="s">
        <v>2</v>
      </c>
      <c r="J37" s="15" t="s">
        <v>2</v>
      </c>
      <c r="K37" s="15" t="s">
        <v>2</v>
      </c>
      <c r="L37" s="15" t="s">
        <v>2</v>
      </c>
      <c r="M37" s="15" t="s">
        <v>2</v>
      </c>
      <c r="N37" s="15" t="s">
        <v>2</v>
      </c>
      <c r="O37" s="15">
        <f t="shared" si="0"/>
        <v>10958</v>
      </c>
      <c r="P37" s="15">
        <f t="shared" si="0"/>
        <v>7451.3295159875343</v>
      </c>
      <c r="Q37" s="16">
        <f t="shared" si="1"/>
        <v>6873.8000000000011</v>
      </c>
      <c r="R37" s="17">
        <f t="shared" si="1"/>
        <v>2830.0850235205062</v>
      </c>
    </row>
    <row r="38" spans="1:18" s="6" customFormat="1" ht="13.8" x14ac:dyDescent="0.25">
      <c r="B38" s="24" t="s">
        <v>35</v>
      </c>
      <c r="C38" s="14">
        <v>63</v>
      </c>
      <c r="D38" s="14" t="s">
        <v>49</v>
      </c>
      <c r="E38" s="15">
        <v>6944.2000000000016</v>
      </c>
      <c r="F38" s="15">
        <v>4108.4532439027653</v>
      </c>
      <c r="G38" s="15" t="s">
        <v>2</v>
      </c>
      <c r="H38" s="15" t="s">
        <v>2</v>
      </c>
      <c r="I38" s="15">
        <v>3583.7000000000012</v>
      </c>
      <c r="J38" s="15">
        <v>2302.9757478602592</v>
      </c>
      <c r="K38" s="15" t="s">
        <v>2</v>
      </c>
      <c r="L38" s="15" t="s">
        <v>2</v>
      </c>
      <c r="M38" s="15" t="s">
        <v>2</v>
      </c>
      <c r="N38" s="15" t="s">
        <v>2</v>
      </c>
      <c r="O38" s="15">
        <f t="shared" si="0"/>
        <v>10527.900000000003</v>
      </c>
      <c r="P38" s="15">
        <f t="shared" si="0"/>
        <v>6411.4289917630249</v>
      </c>
      <c r="Q38" s="16">
        <f t="shared" si="1"/>
        <v>10527.900000000003</v>
      </c>
      <c r="R38" s="17">
        <f t="shared" si="1"/>
        <v>6411.4289917630249</v>
      </c>
    </row>
    <row r="39" spans="1:18" s="6" customFormat="1" ht="13.8" x14ac:dyDescent="0.25">
      <c r="B39" s="24" t="s">
        <v>36</v>
      </c>
      <c r="C39" s="14">
        <v>70</v>
      </c>
      <c r="D39" s="14" t="s">
        <v>49</v>
      </c>
      <c r="E39" s="15">
        <v>1683.5</v>
      </c>
      <c r="F39" s="15">
        <v>866.7503380330545</v>
      </c>
      <c r="G39" s="15">
        <v>19350.80000000001</v>
      </c>
      <c r="H39" s="15">
        <v>22359.353206435571</v>
      </c>
      <c r="I39" s="15">
        <v>847.8000000000003</v>
      </c>
      <c r="J39" s="15">
        <v>337.09712082874017</v>
      </c>
      <c r="K39" s="15">
        <v>479.9</v>
      </c>
      <c r="L39" s="15">
        <v>398.77296587926497</v>
      </c>
      <c r="M39" s="15" t="s">
        <v>2</v>
      </c>
      <c r="N39" s="15" t="s">
        <v>2</v>
      </c>
      <c r="O39" s="15">
        <f t="shared" si="0"/>
        <v>22362.000000000011</v>
      </c>
      <c r="P39" s="15">
        <f t="shared" si="0"/>
        <v>23961.973631176632</v>
      </c>
      <c r="Q39" s="16">
        <f t="shared" si="1"/>
        <v>3011.2000000000003</v>
      </c>
      <c r="R39" s="17">
        <f t="shared" si="1"/>
        <v>1602.6204247410597</v>
      </c>
    </row>
    <row r="40" spans="1:18" s="6" customFormat="1" ht="13.8" x14ac:dyDescent="0.25">
      <c r="B40" s="18" t="s">
        <v>45</v>
      </c>
      <c r="C40" s="5"/>
      <c r="D40" s="11"/>
      <c r="E40" s="8">
        <f>SUM(E5:E39)</f>
        <v>816603.50000000035</v>
      </c>
      <c r="F40" s="8">
        <f t="shared" ref="F40:R40" si="2">SUM(F5:F39)</f>
        <v>322706.85187487619</v>
      </c>
      <c r="G40" s="8">
        <f t="shared" si="2"/>
        <v>187925.00000000006</v>
      </c>
      <c r="H40" s="8">
        <f t="shared" si="2"/>
        <v>208994.33134295628</v>
      </c>
      <c r="I40" s="8">
        <f t="shared" si="2"/>
        <v>114946.20000000004</v>
      </c>
      <c r="J40" s="8">
        <f t="shared" si="2"/>
        <v>60910.322582407396</v>
      </c>
      <c r="K40" s="8">
        <f t="shared" si="2"/>
        <v>92126.5</v>
      </c>
      <c r="L40" s="8">
        <f t="shared" si="2"/>
        <v>52137.821522309707</v>
      </c>
      <c r="M40" s="8">
        <f t="shared" si="2"/>
        <v>50041.600000000006</v>
      </c>
      <c r="N40" s="8">
        <f t="shared" si="2"/>
        <v>2503.7217847769025</v>
      </c>
      <c r="O40" s="8">
        <f t="shared" si="2"/>
        <v>1261642.8</v>
      </c>
      <c r="P40" s="8">
        <f t="shared" si="2"/>
        <v>647253.04910732643</v>
      </c>
      <c r="Q40" s="8">
        <f t="shared" si="2"/>
        <v>1073717.8</v>
      </c>
      <c r="R40" s="19">
        <f t="shared" si="2"/>
        <v>438258.71776437026</v>
      </c>
    </row>
    <row r="43" spans="1:18" x14ac:dyDescent="0.3">
      <c r="A43" s="4"/>
      <c r="B43" t="s">
        <v>56</v>
      </c>
    </row>
    <row r="44" spans="1:18" x14ac:dyDescent="0.3">
      <c r="A44" s="4"/>
      <c r="B44" t="s">
        <v>57</v>
      </c>
    </row>
    <row r="45" spans="1:18" x14ac:dyDescent="0.3">
      <c r="A45">
        <v>1</v>
      </c>
      <c r="B45" t="s">
        <v>58</v>
      </c>
    </row>
    <row r="46" spans="1:18" x14ac:dyDescent="0.3">
      <c r="A46">
        <v>2</v>
      </c>
      <c r="B46" t="s">
        <v>59</v>
      </c>
    </row>
    <row r="47" spans="1:18" x14ac:dyDescent="0.3">
      <c r="A47">
        <v>3</v>
      </c>
      <c r="B47" t="s">
        <v>61</v>
      </c>
    </row>
    <row r="48" spans="1:18" x14ac:dyDescent="0.3">
      <c r="A48">
        <v>4</v>
      </c>
      <c r="B48" t="s">
        <v>60</v>
      </c>
    </row>
  </sheetData>
  <mergeCells count="7">
    <mergeCell ref="Q3:R3"/>
    <mergeCell ref="E3:F3"/>
    <mergeCell ref="G3:H3"/>
    <mergeCell ref="I3:J3"/>
    <mergeCell ref="K3:L3"/>
    <mergeCell ref="M3:N3"/>
    <mergeCell ref="O3:P3"/>
  </mergeCells>
  <conditionalFormatting sqref="B5:B39 D5:R39">
    <cfRule type="expression" dxfId="2" priority="2">
      <formula>MOD(ROW(),2)</formula>
    </cfRule>
  </conditionalFormatting>
  <conditionalFormatting sqref="C5:C39">
    <cfRule type="expression" dxfId="0" priority="1">
      <formula>MOD(ROW(),2)</formula>
    </cfRule>
  </conditionalFormatting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Mean</vt:lpstr>
      <vt:lpstr>LCI</vt:lpstr>
      <vt:lpstr>UCI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Justin Huntington</cp:lastModifiedBy>
  <dcterms:created xsi:type="dcterms:W3CDTF">2021-03-20T08:43:39Z</dcterms:created>
  <dcterms:modified xsi:type="dcterms:W3CDTF">2022-02-25T23:58:47Z</dcterms:modified>
</cp:coreProperties>
</file>